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1248615-Kisan Beej Bhandar\2021-2022\"/>
    </mc:Choice>
  </mc:AlternateContent>
  <xr:revisionPtr revIDLastSave="0" documentId="13_ncr:1_{28E4C99E-D2F1-4D6C-8D90-B8A5DA912B19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0" hidden="1">'Dealer Report'!$A$6:$Q$51</definedName>
    <definedName name="_xlnm._FilterDatabase" localSheetId="1" hidden="1">'Dealer Report working'!$A$1:$M$4</definedName>
    <definedName name="_xlnm._FilterDatabase" localSheetId="5" hidden="1">Reco!$A$3:$AC$67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6" r:id="rId11"/>
  </pivotCaches>
</workbook>
</file>

<file path=xl/calcChain.xml><?xml version="1.0" encoding="utf-8"?>
<calcChain xmlns="http://schemas.openxmlformats.org/spreadsheetml/2006/main">
  <c r="B41" i="6" l="1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M3" i="5"/>
  <c r="M4" i="5"/>
  <c r="M5" i="5"/>
  <c r="M6" i="5"/>
  <c r="M7" i="5"/>
  <c r="M8" i="5"/>
  <c r="M9" i="5"/>
  <c r="M10" i="5"/>
  <c r="M11" i="5"/>
  <c r="M12" i="5"/>
  <c r="M13" i="5"/>
  <c r="M15" i="5"/>
  <c r="M16" i="5"/>
  <c r="M17" i="5"/>
  <c r="M18" i="5"/>
  <c r="M19" i="5"/>
  <c r="M20" i="5"/>
  <c r="M21" i="5"/>
  <c r="M22" i="5"/>
  <c r="M23" i="5"/>
  <c r="M24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2" i="5"/>
  <c r="L44" i="5" l="1"/>
  <c r="L45" i="5"/>
  <c r="L46" i="5"/>
  <c r="L51" i="1"/>
  <c r="O51" i="1" s="1"/>
  <c r="P51" i="1" s="1"/>
  <c r="L50" i="1"/>
  <c r="M50" i="1" s="1"/>
  <c r="N50" i="1" s="1"/>
  <c r="L49" i="1"/>
  <c r="O49" i="1" s="1"/>
  <c r="P49" i="1" s="1"/>
  <c r="O48" i="1"/>
  <c r="P48" i="1" s="1"/>
  <c r="M48" i="1"/>
  <c r="N48" i="1" s="1"/>
  <c r="L48" i="1"/>
  <c r="M47" i="1"/>
  <c r="N47" i="1" s="1"/>
  <c r="L47" i="1"/>
  <c r="O47" i="1" s="1"/>
  <c r="P47" i="1" s="1"/>
  <c r="O46" i="1"/>
  <c r="P46" i="1" s="1"/>
  <c r="M46" i="1"/>
  <c r="N46" i="1" s="1"/>
  <c r="L46" i="1"/>
  <c r="O45" i="1"/>
  <c r="P45" i="1" s="1"/>
  <c r="L45" i="1"/>
  <c r="M45" i="1" s="1"/>
  <c r="N45" i="1" s="1"/>
  <c r="L44" i="1"/>
  <c r="O44" i="1" s="1"/>
  <c r="P44" i="1" s="1"/>
  <c r="L43" i="1"/>
  <c r="O43" i="1" s="1"/>
  <c r="P43" i="1" s="1"/>
  <c r="M42" i="1"/>
  <c r="N42" i="1" s="1"/>
  <c r="L42" i="1"/>
  <c r="O42" i="1" s="1"/>
  <c r="P42" i="1" s="1"/>
  <c r="L41" i="1"/>
  <c r="O41" i="1" s="1"/>
  <c r="P41" i="1" s="1"/>
  <c r="P40" i="1"/>
  <c r="O40" i="1"/>
  <c r="M40" i="1"/>
  <c r="N40" i="1" s="1"/>
  <c r="L40" i="1"/>
  <c r="M39" i="1"/>
  <c r="N39" i="1" s="1"/>
  <c r="L39" i="1"/>
  <c r="O39" i="1" s="1"/>
  <c r="P39" i="1" s="1"/>
  <c r="O38" i="1"/>
  <c r="P38" i="1" s="1"/>
  <c r="M38" i="1"/>
  <c r="N38" i="1" s="1"/>
  <c r="L38" i="1"/>
  <c r="O37" i="1"/>
  <c r="P37" i="1" s="1"/>
  <c r="L37" i="1"/>
  <c r="M37" i="1" s="1"/>
  <c r="N37" i="1" s="1"/>
  <c r="L36" i="1"/>
  <c r="O36" i="1" s="1"/>
  <c r="P36" i="1" s="1"/>
  <c r="L35" i="1"/>
  <c r="O35" i="1" s="1"/>
  <c r="P35" i="1" s="1"/>
  <c r="M34" i="1"/>
  <c r="N34" i="1" s="1"/>
  <c r="L34" i="1"/>
  <c r="O34" i="1" s="1"/>
  <c r="P34" i="1" s="1"/>
  <c r="L33" i="1"/>
  <c r="O33" i="1" s="1"/>
  <c r="P33" i="1" s="1"/>
  <c r="P32" i="1"/>
  <c r="O32" i="1"/>
  <c r="M32" i="1"/>
  <c r="N32" i="1" s="1"/>
  <c r="L32" i="1"/>
  <c r="M31" i="1"/>
  <c r="N31" i="1" s="1"/>
  <c r="L31" i="1"/>
  <c r="O31" i="1" s="1"/>
  <c r="P31" i="1" s="1"/>
  <c r="O30" i="1"/>
  <c r="P30" i="1" s="1"/>
  <c r="M30" i="1"/>
  <c r="N30" i="1" s="1"/>
  <c r="L30" i="1"/>
  <c r="O29" i="1"/>
  <c r="P29" i="1" s="1"/>
  <c r="L29" i="1"/>
  <c r="M29" i="1" s="1"/>
  <c r="N29" i="1" s="1"/>
  <c r="L28" i="1"/>
  <c r="O28" i="1" s="1"/>
  <c r="P28" i="1" s="1"/>
  <c r="L27" i="1"/>
  <c r="O27" i="1" s="1"/>
  <c r="P27" i="1" s="1"/>
  <c r="N26" i="1"/>
  <c r="M26" i="1"/>
  <c r="L26" i="1"/>
  <c r="O26" i="1" s="1"/>
  <c r="P26" i="1" s="1"/>
  <c r="L25" i="1"/>
  <c r="O25" i="1" s="1"/>
  <c r="P25" i="1" s="1"/>
  <c r="O24" i="1"/>
  <c r="P24" i="1" s="1"/>
  <c r="M24" i="1"/>
  <c r="N24" i="1" s="1"/>
  <c r="L24" i="1"/>
  <c r="M23" i="1"/>
  <c r="N23" i="1" s="1"/>
  <c r="L23" i="1"/>
  <c r="O23" i="1" s="1"/>
  <c r="P23" i="1" s="1"/>
  <c r="O22" i="1"/>
  <c r="P22" i="1" s="1"/>
  <c r="M22" i="1"/>
  <c r="N22" i="1" s="1"/>
  <c r="L22" i="1"/>
  <c r="O21" i="1"/>
  <c r="P21" i="1" s="1"/>
  <c r="L21" i="1"/>
  <c r="M21" i="1" s="1"/>
  <c r="N21" i="1" s="1"/>
  <c r="L20" i="1"/>
  <c r="O20" i="1" s="1"/>
  <c r="P20" i="1" s="1"/>
  <c r="L19" i="1"/>
  <c r="O19" i="1" s="1"/>
  <c r="P19" i="1" s="1"/>
  <c r="M18" i="1"/>
  <c r="N18" i="1" s="1"/>
  <c r="L18" i="1"/>
  <c r="O18" i="1" s="1"/>
  <c r="P18" i="1" s="1"/>
  <c r="L17" i="1"/>
  <c r="O17" i="1" s="1"/>
  <c r="P17" i="1" s="1"/>
  <c r="O16" i="1"/>
  <c r="P16" i="1" s="1"/>
  <c r="M16" i="1"/>
  <c r="N16" i="1" s="1"/>
  <c r="L16" i="1"/>
  <c r="M15" i="1"/>
  <c r="N15" i="1" s="1"/>
  <c r="L15" i="1"/>
  <c r="O15" i="1" s="1"/>
  <c r="P15" i="1" s="1"/>
  <c r="O14" i="1"/>
  <c r="P14" i="1" s="1"/>
  <c r="M14" i="1"/>
  <c r="N14" i="1" s="1"/>
  <c r="L14" i="1"/>
  <c r="O13" i="1"/>
  <c r="P13" i="1" s="1"/>
  <c r="L13" i="1"/>
  <c r="M13" i="1" s="1"/>
  <c r="N13" i="1" s="1"/>
  <c r="L12" i="1"/>
  <c r="O12" i="1" s="1"/>
  <c r="P12" i="1" s="1"/>
  <c r="L11" i="1"/>
  <c r="O11" i="1" s="1"/>
  <c r="P11" i="1" s="1"/>
  <c r="N10" i="1"/>
  <c r="M10" i="1"/>
  <c r="L10" i="1"/>
  <c r="O10" i="1" s="1"/>
  <c r="P10" i="1" s="1"/>
  <c r="L9" i="1"/>
  <c r="O9" i="1" s="1"/>
  <c r="P9" i="1" s="1"/>
  <c r="P8" i="1"/>
  <c r="O8" i="1"/>
  <c r="M8" i="1"/>
  <c r="N8" i="1" s="1"/>
  <c r="L8" i="1"/>
  <c r="M7" i="1"/>
  <c r="N7" i="1" s="1"/>
  <c r="L7" i="1"/>
  <c r="O7" i="1" s="1"/>
  <c r="P7" i="1" s="1"/>
  <c r="M216" i="2"/>
  <c r="I216" i="2"/>
  <c r="H216" i="2"/>
  <c r="G216" i="2"/>
  <c r="F216" i="2"/>
  <c r="E216" i="2"/>
  <c r="M215" i="2"/>
  <c r="I215" i="2"/>
  <c r="H215" i="2"/>
  <c r="G215" i="2"/>
  <c r="F215" i="2"/>
  <c r="E215" i="2"/>
  <c r="M214" i="2"/>
  <c r="I214" i="2"/>
  <c r="H214" i="2"/>
  <c r="G214" i="2"/>
  <c r="F214" i="2"/>
  <c r="E214" i="2"/>
  <c r="M213" i="2"/>
  <c r="I213" i="2"/>
  <c r="H213" i="2"/>
  <c r="G213" i="2"/>
  <c r="F213" i="2"/>
  <c r="E213" i="2"/>
  <c r="M212" i="2"/>
  <c r="I212" i="2"/>
  <c r="H212" i="2"/>
  <c r="G212" i="2"/>
  <c r="F212" i="2"/>
  <c r="E212" i="2"/>
  <c r="M211" i="2"/>
  <c r="I211" i="2"/>
  <c r="H211" i="2"/>
  <c r="G211" i="2"/>
  <c r="F211" i="2"/>
  <c r="E211" i="2"/>
  <c r="M210" i="2"/>
  <c r="I210" i="2"/>
  <c r="H210" i="2"/>
  <c r="G210" i="2"/>
  <c r="F210" i="2"/>
  <c r="E210" i="2"/>
  <c r="M209" i="2"/>
  <c r="I209" i="2"/>
  <c r="H209" i="2"/>
  <c r="G209" i="2"/>
  <c r="F209" i="2"/>
  <c r="E209" i="2"/>
  <c r="M208" i="2"/>
  <c r="I208" i="2"/>
  <c r="H208" i="2"/>
  <c r="G208" i="2"/>
  <c r="F208" i="2"/>
  <c r="E208" i="2"/>
  <c r="M207" i="2"/>
  <c r="I207" i="2"/>
  <c r="H207" i="2"/>
  <c r="G207" i="2"/>
  <c r="F207" i="2"/>
  <c r="E207" i="2"/>
  <c r="M206" i="2"/>
  <c r="I206" i="2"/>
  <c r="H206" i="2"/>
  <c r="G206" i="2"/>
  <c r="F206" i="2"/>
  <c r="E206" i="2"/>
  <c r="M205" i="2"/>
  <c r="I205" i="2"/>
  <c r="H205" i="2"/>
  <c r="G205" i="2"/>
  <c r="F205" i="2"/>
  <c r="E205" i="2"/>
  <c r="M204" i="2"/>
  <c r="I204" i="2"/>
  <c r="H204" i="2"/>
  <c r="G204" i="2"/>
  <c r="F204" i="2"/>
  <c r="E204" i="2"/>
  <c r="M203" i="2"/>
  <c r="I203" i="2"/>
  <c r="H203" i="2"/>
  <c r="G203" i="2"/>
  <c r="F203" i="2"/>
  <c r="E203" i="2"/>
  <c r="M202" i="2"/>
  <c r="I202" i="2"/>
  <c r="H202" i="2"/>
  <c r="G202" i="2"/>
  <c r="F202" i="2"/>
  <c r="E202" i="2"/>
  <c r="M201" i="2"/>
  <c r="I201" i="2"/>
  <c r="H201" i="2"/>
  <c r="G201" i="2"/>
  <c r="F201" i="2"/>
  <c r="E201" i="2"/>
  <c r="M200" i="2"/>
  <c r="I200" i="2"/>
  <c r="H200" i="2"/>
  <c r="G200" i="2"/>
  <c r="F200" i="2"/>
  <c r="E200" i="2"/>
  <c r="M199" i="2"/>
  <c r="I199" i="2"/>
  <c r="H199" i="2"/>
  <c r="G199" i="2"/>
  <c r="F199" i="2"/>
  <c r="E199" i="2"/>
  <c r="M198" i="2"/>
  <c r="I198" i="2"/>
  <c r="H198" i="2"/>
  <c r="G198" i="2"/>
  <c r="F198" i="2"/>
  <c r="E198" i="2"/>
  <c r="M197" i="2"/>
  <c r="I197" i="2"/>
  <c r="H197" i="2"/>
  <c r="G197" i="2"/>
  <c r="F197" i="2"/>
  <c r="E197" i="2"/>
  <c r="M196" i="2"/>
  <c r="I196" i="2"/>
  <c r="H196" i="2"/>
  <c r="G196" i="2"/>
  <c r="F196" i="2"/>
  <c r="E196" i="2"/>
  <c r="M195" i="2"/>
  <c r="I195" i="2"/>
  <c r="H195" i="2"/>
  <c r="G195" i="2"/>
  <c r="F195" i="2"/>
  <c r="E195" i="2"/>
  <c r="M194" i="2"/>
  <c r="I194" i="2"/>
  <c r="H194" i="2"/>
  <c r="G194" i="2"/>
  <c r="F194" i="2"/>
  <c r="E194" i="2"/>
  <c r="M193" i="2"/>
  <c r="I193" i="2"/>
  <c r="H193" i="2"/>
  <c r="G193" i="2"/>
  <c r="F193" i="2"/>
  <c r="E193" i="2"/>
  <c r="M192" i="2"/>
  <c r="I192" i="2"/>
  <c r="H192" i="2"/>
  <c r="G192" i="2"/>
  <c r="F192" i="2"/>
  <c r="E192" i="2"/>
  <c r="M191" i="2"/>
  <c r="I191" i="2"/>
  <c r="H191" i="2"/>
  <c r="G191" i="2"/>
  <c r="F191" i="2"/>
  <c r="E191" i="2"/>
  <c r="M190" i="2"/>
  <c r="I190" i="2"/>
  <c r="H190" i="2"/>
  <c r="G190" i="2"/>
  <c r="F190" i="2"/>
  <c r="E190" i="2"/>
  <c r="M189" i="2"/>
  <c r="I189" i="2"/>
  <c r="H189" i="2"/>
  <c r="G189" i="2"/>
  <c r="F189" i="2"/>
  <c r="E189" i="2"/>
  <c r="M188" i="2"/>
  <c r="I188" i="2"/>
  <c r="H188" i="2"/>
  <c r="G188" i="2"/>
  <c r="F188" i="2"/>
  <c r="E188" i="2"/>
  <c r="M187" i="2"/>
  <c r="I187" i="2"/>
  <c r="H187" i="2"/>
  <c r="G187" i="2"/>
  <c r="F187" i="2"/>
  <c r="E187" i="2"/>
  <c r="M186" i="2"/>
  <c r="I186" i="2"/>
  <c r="H186" i="2"/>
  <c r="G186" i="2"/>
  <c r="F186" i="2"/>
  <c r="E186" i="2"/>
  <c r="M185" i="2"/>
  <c r="I185" i="2"/>
  <c r="H185" i="2"/>
  <c r="G185" i="2"/>
  <c r="F185" i="2"/>
  <c r="E185" i="2"/>
  <c r="M184" i="2"/>
  <c r="I184" i="2"/>
  <c r="H184" i="2"/>
  <c r="G184" i="2"/>
  <c r="F184" i="2"/>
  <c r="E184" i="2"/>
  <c r="M183" i="2"/>
  <c r="I183" i="2"/>
  <c r="H183" i="2"/>
  <c r="G183" i="2"/>
  <c r="F183" i="2"/>
  <c r="E183" i="2"/>
  <c r="M182" i="2"/>
  <c r="I182" i="2"/>
  <c r="H182" i="2"/>
  <c r="G182" i="2"/>
  <c r="F182" i="2"/>
  <c r="E182" i="2"/>
  <c r="M181" i="2"/>
  <c r="I181" i="2"/>
  <c r="H181" i="2"/>
  <c r="G181" i="2"/>
  <c r="F181" i="2"/>
  <c r="E181" i="2"/>
  <c r="M180" i="2"/>
  <c r="I180" i="2"/>
  <c r="H180" i="2"/>
  <c r="G180" i="2"/>
  <c r="F180" i="2"/>
  <c r="E180" i="2"/>
  <c r="M179" i="2"/>
  <c r="I179" i="2"/>
  <c r="H179" i="2"/>
  <c r="G179" i="2"/>
  <c r="F179" i="2"/>
  <c r="E179" i="2"/>
  <c r="M178" i="2"/>
  <c r="I178" i="2"/>
  <c r="H178" i="2"/>
  <c r="G178" i="2"/>
  <c r="F178" i="2"/>
  <c r="E178" i="2"/>
  <c r="M177" i="2"/>
  <c r="I177" i="2"/>
  <c r="H177" i="2"/>
  <c r="G177" i="2"/>
  <c r="F177" i="2"/>
  <c r="E177" i="2"/>
  <c r="M176" i="2"/>
  <c r="I176" i="2"/>
  <c r="H176" i="2"/>
  <c r="G176" i="2"/>
  <c r="F176" i="2"/>
  <c r="E176" i="2"/>
  <c r="M175" i="2"/>
  <c r="I175" i="2"/>
  <c r="H175" i="2"/>
  <c r="G175" i="2"/>
  <c r="F175" i="2"/>
  <c r="E175" i="2"/>
  <c r="M174" i="2"/>
  <c r="I174" i="2"/>
  <c r="H174" i="2"/>
  <c r="G174" i="2"/>
  <c r="F174" i="2"/>
  <c r="E174" i="2"/>
  <c r="M173" i="2"/>
  <c r="I173" i="2"/>
  <c r="H173" i="2"/>
  <c r="G173" i="2"/>
  <c r="F173" i="2"/>
  <c r="E173" i="2"/>
  <c r="M172" i="2"/>
  <c r="I172" i="2"/>
  <c r="H172" i="2"/>
  <c r="G172" i="2"/>
  <c r="F172" i="2"/>
  <c r="E172" i="2"/>
  <c r="M171" i="2"/>
  <c r="I171" i="2"/>
  <c r="H171" i="2"/>
  <c r="G171" i="2"/>
  <c r="F171" i="2"/>
  <c r="E171" i="2"/>
  <c r="M170" i="2"/>
  <c r="I170" i="2"/>
  <c r="H170" i="2"/>
  <c r="G170" i="2"/>
  <c r="F170" i="2"/>
  <c r="E170" i="2"/>
  <c r="M169" i="2"/>
  <c r="I169" i="2"/>
  <c r="H169" i="2"/>
  <c r="G169" i="2"/>
  <c r="F169" i="2"/>
  <c r="E169" i="2"/>
  <c r="M168" i="2"/>
  <c r="I168" i="2"/>
  <c r="H168" i="2"/>
  <c r="G168" i="2"/>
  <c r="F168" i="2"/>
  <c r="E168" i="2"/>
  <c r="M167" i="2"/>
  <c r="I167" i="2"/>
  <c r="H167" i="2"/>
  <c r="G167" i="2"/>
  <c r="F167" i="2"/>
  <c r="E167" i="2"/>
  <c r="M166" i="2"/>
  <c r="I166" i="2"/>
  <c r="H166" i="2"/>
  <c r="G166" i="2"/>
  <c r="F166" i="2"/>
  <c r="E166" i="2"/>
  <c r="M165" i="2"/>
  <c r="I165" i="2"/>
  <c r="H165" i="2"/>
  <c r="G165" i="2"/>
  <c r="F165" i="2"/>
  <c r="E165" i="2"/>
  <c r="M164" i="2"/>
  <c r="I164" i="2"/>
  <c r="H164" i="2"/>
  <c r="G164" i="2"/>
  <c r="F164" i="2"/>
  <c r="E164" i="2"/>
  <c r="M163" i="2"/>
  <c r="I163" i="2"/>
  <c r="H163" i="2"/>
  <c r="G163" i="2"/>
  <c r="F163" i="2"/>
  <c r="E163" i="2"/>
  <c r="M162" i="2"/>
  <c r="I162" i="2"/>
  <c r="H162" i="2"/>
  <c r="G162" i="2"/>
  <c r="F162" i="2"/>
  <c r="E162" i="2"/>
  <c r="M161" i="2"/>
  <c r="I161" i="2"/>
  <c r="H161" i="2"/>
  <c r="G161" i="2"/>
  <c r="F161" i="2"/>
  <c r="E161" i="2"/>
  <c r="M160" i="2"/>
  <c r="I160" i="2"/>
  <c r="H160" i="2"/>
  <c r="G160" i="2"/>
  <c r="F160" i="2"/>
  <c r="E160" i="2"/>
  <c r="M159" i="2"/>
  <c r="I159" i="2"/>
  <c r="H159" i="2"/>
  <c r="G159" i="2"/>
  <c r="F159" i="2"/>
  <c r="E159" i="2"/>
  <c r="M158" i="2"/>
  <c r="I158" i="2"/>
  <c r="H158" i="2"/>
  <c r="G158" i="2"/>
  <c r="F158" i="2"/>
  <c r="E158" i="2"/>
  <c r="M157" i="2"/>
  <c r="I157" i="2"/>
  <c r="H157" i="2"/>
  <c r="G157" i="2"/>
  <c r="F157" i="2"/>
  <c r="E157" i="2"/>
  <c r="M156" i="2"/>
  <c r="I156" i="2"/>
  <c r="H156" i="2"/>
  <c r="G156" i="2"/>
  <c r="F156" i="2"/>
  <c r="E156" i="2"/>
  <c r="M155" i="2"/>
  <c r="I155" i="2"/>
  <c r="H155" i="2"/>
  <c r="G155" i="2"/>
  <c r="F155" i="2"/>
  <c r="E155" i="2"/>
  <c r="M154" i="2"/>
  <c r="I154" i="2"/>
  <c r="H154" i="2"/>
  <c r="G154" i="2"/>
  <c r="F154" i="2"/>
  <c r="E154" i="2"/>
  <c r="M153" i="2"/>
  <c r="I153" i="2"/>
  <c r="H153" i="2"/>
  <c r="G153" i="2"/>
  <c r="F153" i="2"/>
  <c r="E153" i="2"/>
  <c r="M152" i="2"/>
  <c r="I152" i="2"/>
  <c r="H152" i="2"/>
  <c r="G152" i="2"/>
  <c r="F152" i="2"/>
  <c r="E152" i="2"/>
  <c r="M151" i="2"/>
  <c r="I151" i="2"/>
  <c r="H151" i="2"/>
  <c r="G151" i="2"/>
  <c r="F151" i="2"/>
  <c r="E151" i="2"/>
  <c r="M150" i="2"/>
  <c r="I150" i="2"/>
  <c r="H150" i="2"/>
  <c r="G150" i="2"/>
  <c r="F150" i="2"/>
  <c r="E150" i="2"/>
  <c r="M149" i="2"/>
  <c r="I149" i="2"/>
  <c r="H149" i="2"/>
  <c r="G149" i="2"/>
  <c r="F149" i="2"/>
  <c r="E149" i="2"/>
  <c r="M148" i="2"/>
  <c r="I148" i="2"/>
  <c r="H148" i="2"/>
  <c r="G148" i="2"/>
  <c r="F148" i="2"/>
  <c r="E148" i="2"/>
  <c r="M147" i="2"/>
  <c r="I147" i="2"/>
  <c r="H147" i="2"/>
  <c r="G147" i="2"/>
  <c r="F147" i="2"/>
  <c r="E147" i="2"/>
  <c r="M146" i="2"/>
  <c r="I146" i="2"/>
  <c r="H146" i="2"/>
  <c r="G146" i="2"/>
  <c r="F146" i="2"/>
  <c r="E146" i="2"/>
  <c r="M145" i="2"/>
  <c r="I145" i="2"/>
  <c r="H145" i="2"/>
  <c r="G145" i="2"/>
  <c r="F145" i="2"/>
  <c r="E145" i="2"/>
  <c r="M144" i="2"/>
  <c r="I144" i="2"/>
  <c r="H144" i="2"/>
  <c r="G144" i="2"/>
  <c r="F144" i="2"/>
  <c r="E144" i="2"/>
  <c r="M143" i="2"/>
  <c r="I143" i="2"/>
  <c r="H143" i="2"/>
  <c r="G143" i="2"/>
  <c r="F143" i="2"/>
  <c r="E143" i="2"/>
  <c r="M142" i="2"/>
  <c r="I142" i="2"/>
  <c r="H142" i="2"/>
  <c r="G142" i="2"/>
  <c r="F142" i="2"/>
  <c r="E142" i="2"/>
  <c r="M141" i="2"/>
  <c r="I141" i="2"/>
  <c r="H141" i="2"/>
  <c r="G141" i="2"/>
  <c r="F141" i="2"/>
  <c r="E141" i="2"/>
  <c r="M140" i="2"/>
  <c r="I140" i="2"/>
  <c r="H140" i="2"/>
  <c r="G140" i="2"/>
  <c r="F140" i="2"/>
  <c r="E140" i="2"/>
  <c r="M139" i="2"/>
  <c r="I139" i="2"/>
  <c r="H139" i="2"/>
  <c r="G139" i="2"/>
  <c r="F139" i="2"/>
  <c r="E139" i="2"/>
  <c r="M138" i="2"/>
  <c r="I138" i="2"/>
  <c r="H138" i="2"/>
  <c r="G138" i="2"/>
  <c r="F138" i="2"/>
  <c r="E138" i="2"/>
  <c r="M137" i="2"/>
  <c r="I137" i="2"/>
  <c r="H137" i="2"/>
  <c r="G137" i="2"/>
  <c r="F137" i="2"/>
  <c r="E137" i="2"/>
  <c r="M136" i="2"/>
  <c r="I136" i="2"/>
  <c r="H136" i="2"/>
  <c r="G136" i="2"/>
  <c r="F136" i="2"/>
  <c r="E136" i="2"/>
  <c r="M135" i="2"/>
  <c r="I135" i="2"/>
  <c r="H135" i="2"/>
  <c r="G135" i="2"/>
  <c r="F135" i="2"/>
  <c r="E135" i="2"/>
  <c r="M134" i="2"/>
  <c r="I134" i="2"/>
  <c r="H134" i="2"/>
  <c r="G134" i="2"/>
  <c r="F134" i="2"/>
  <c r="E134" i="2"/>
  <c r="M133" i="2"/>
  <c r="I133" i="2"/>
  <c r="H133" i="2"/>
  <c r="G133" i="2"/>
  <c r="F133" i="2"/>
  <c r="E133" i="2"/>
  <c r="M132" i="2"/>
  <c r="I132" i="2"/>
  <c r="H132" i="2"/>
  <c r="G132" i="2"/>
  <c r="F132" i="2"/>
  <c r="E132" i="2"/>
  <c r="M131" i="2"/>
  <c r="I131" i="2"/>
  <c r="H131" i="2"/>
  <c r="G131" i="2"/>
  <c r="F131" i="2"/>
  <c r="E131" i="2"/>
  <c r="M130" i="2"/>
  <c r="I130" i="2"/>
  <c r="H130" i="2"/>
  <c r="G130" i="2"/>
  <c r="F130" i="2"/>
  <c r="E130" i="2"/>
  <c r="M129" i="2"/>
  <c r="I129" i="2"/>
  <c r="H129" i="2"/>
  <c r="G129" i="2"/>
  <c r="F129" i="2"/>
  <c r="E129" i="2"/>
  <c r="M128" i="2"/>
  <c r="I128" i="2"/>
  <c r="H128" i="2"/>
  <c r="G128" i="2"/>
  <c r="F128" i="2"/>
  <c r="E128" i="2"/>
  <c r="M127" i="2"/>
  <c r="I127" i="2"/>
  <c r="H127" i="2"/>
  <c r="G127" i="2"/>
  <c r="F127" i="2"/>
  <c r="E127" i="2"/>
  <c r="M126" i="2"/>
  <c r="I126" i="2"/>
  <c r="H126" i="2"/>
  <c r="G126" i="2"/>
  <c r="F126" i="2"/>
  <c r="E126" i="2"/>
  <c r="M125" i="2"/>
  <c r="I125" i="2"/>
  <c r="H125" i="2"/>
  <c r="G125" i="2"/>
  <c r="F125" i="2"/>
  <c r="E125" i="2"/>
  <c r="M124" i="2"/>
  <c r="I124" i="2"/>
  <c r="H124" i="2"/>
  <c r="G124" i="2"/>
  <c r="F124" i="2"/>
  <c r="E124" i="2"/>
  <c r="M123" i="2"/>
  <c r="I123" i="2"/>
  <c r="H123" i="2"/>
  <c r="G123" i="2"/>
  <c r="F123" i="2"/>
  <c r="E123" i="2"/>
  <c r="M122" i="2"/>
  <c r="I122" i="2"/>
  <c r="H122" i="2"/>
  <c r="G122" i="2"/>
  <c r="F122" i="2"/>
  <c r="E122" i="2"/>
  <c r="M121" i="2"/>
  <c r="I121" i="2"/>
  <c r="H121" i="2"/>
  <c r="G121" i="2"/>
  <c r="F121" i="2"/>
  <c r="E121" i="2"/>
  <c r="M120" i="2"/>
  <c r="I120" i="2"/>
  <c r="H120" i="2"/>
  <c r="G120" i="2"/>
  <c r="F120" i="2"/>
  <c r="E120" i="2"/>
  <c r="M119" i="2"/>
  <c r="I119" i="2"/>
  <c r="H119" i="2"/>
  <c r="G119" i="2"/>
  <c r="F119" i="2"/>
  <c r="E119" i="2"/>
  <c r="M118" i="2"/>
  <c r="I118" i="2"/>
  <c r="H118" i="2"/>
  <c r="G118" i="2"/>
  <c r="F118" i="2"/>
  <c r="E118" i="2"/>
  <c r="M117" i="2"/>
  <c r="I117" i="2"/>
  <c r="H117" i="2"/>
  <c r="G117" i="2"/>
  <c r="F117" i="2"/>
  <c r="E117" i="2"/>
  <c r="M116" i="2"/>
  <c r="I116" i="2"/>
  <c r="H116" i="2"/>
  <c r="G116" i="2"/>
  <c r="F116" i="2"/>
  <c r="E116" i="2"/>
  <c r="M115" i="2"/>
  <c r="I115" i="2"/>
  <c r="H115" i="2"/>
  <c r="G115" i="2"/>
  <c r="F115" i="2"/>
  <c r="E115" i="2"/>
  <c r="M114" i="2"/>
  <c r="I114" i="2"/>
  <c r="H114" i="2"/>
  <c r="G114" i="2"/>
  <c r="F114" i="2"/>
  <c r="E114" i="2"/>
  <c r="M113" i="2"/>
  <c r="I113" i="2"/>
  <c r="H113" i="2"/>
  <c r="G113" i="2"/>
  <c r="F113" i="2"/>
  <c r="E113" i="2"/>
  <c r="M112" i="2"/>
  <c r="I112" i="2"/>
  <c r="H112" i="2"/>
  <c r="G112" i="2"/>
  <c r="F112" i="2"/>
  <c r="E112" i="2"/>
  <c r="M111" i="2"/>
  <c r="I111" i="2"/>
  <c r="H111" i="2"/>
  <c r="G111" i="2"/>
  <c r="F111" i="2"/>
  <c r="E111" i="2"/>
  <c r="M110" i="2"/>
  <c r="I110" i="2"/>
  <c r="H110" i="2"/>
  <c r="G110" i="2"/>
  <c r="F110" i="2"/>
  <c r="E110" i="2"/>
  <c r="M109" i="2"/>
  <c r="I109" i="2"/>
  <c r="H109" i="2"/>
  <c r="G109" i="2"/>
  <c r="F109" i="2"/>
  <c r="E109" i="2"/>
  <c r="M108" i="2"/>
  <c r="I108" i="2"/>
  <c r="H108" i="2"/>
  <c r="G108" i="2"/>
  <c r="F108" i="2"/>
  <c r="E108" i="2"/>
  <c r="M107" i="2"/>
  <c r="I107" i="2"/>
  <c r="H107" i="2"/>
  <c r="G107" i="2"/>
  <c r="F107" i="2"/>
  <c r="E107" i="2"/>
  <c r="M106" i="2"/>
  <c r="I106" i="2"/>
  <c r="H106" i="2"/>
  <c r="G106" i="2"/>
  <c r="F106" i="2"/>
  <c r="E106" i="2"/>
  <c r="M105" i="2"/>
  <c r="I105" i="2"/>
  <c r="H105" i="2"/>
  <c r="G105" i="2"/>
  <c r="F105" i="2"/>
  <c r="E105" i="2"/>
  <c r="M104" i="2"/>
  <c r="I104" i="2"/>
  <c r="H104" i="2"/>
  <c r="G104" i="2"/>
  <c r="F104" i="2"/>
  <c r="E104" i="2"/>
  <c r="M103" i="2"/>
  <c r="I103" i="2"/>
  <c r="H103" i="2"/>
  <c r="G103" i="2"/>
  <c r="F103" i="2"/>
  <c r="E103" i="2"/>
  <c r="M102" i="2"/>
  <c r="I102" i="2"/>
  <c r="H102" i="2"/>
  <c r="G102" i="2"/>
  <c r="F102" i="2"/>
  <c r="E102" i="2"/>
  <c r="M101" i="2"/>
  <c r="I101" i="2"/>
  <c r="H101" i="2"/>
  <c r="G101" i="2"/>
  <c r="F101" i="2"/>
  <c r="E101" i="2"/>
  <c r="M100" i="2"/>
  <c r="I100" i="2"/>
  <c r="H100" i="2"/>
  <c r="G100" i="2"/>
  <c r="F100" i="2"/>
  <c r="E100" i="2"/>
  <c r="M99" i="2"/>
  <c r="I99" i="2"/>
  <c r="H99" i="2"/>
  <c r="G99" i="2"/>
  <c r="F99" i="2"/>
  <c r="E99" i="2"/>
  <c r="M98" i="2"/>
  <c r="I98" i="2"/>
  <c r="H98" i="2"/>
  <c r="G98" i="2"/>
  <c r="F98" i="2"/>
  <c r="E98" i="2"/>
  <c r="M97" i="2"/>
  <c r="I97" i="2"/>
  <c r="H97" i="2"/>
  <c r="G97" i="2"/>
  <c r="F97" i="2"/>
  <c r="E97" i="2"/>
  <c r="M96" i="2"/>
  <c r="I96" i="2"/>
  <c r="H96" i="2"/>
  <c r="G96" i="2"/>
  <c r="F96" i="2"/>
  <c r="E96" i="2"/>
  <c r="M95" i="2"/>
  <c r="I95" i="2"/>
  <c r="H95" i="2"/>
  <c r="G95" i="2"/>
  <c r="F95" i="2"/>
  <c r="E95" i="2"/>
  <c r="M94" i="2"/>
  <c r="I94" i="2"/>
  <c r="H94" i="2"/>
  <c r="G94" i="2"/>
  <c r="F94" i="2"/>
  <c r="E94" i="2"/>
  <c r="M93" i="2"/>
  <c r="I93" i="2"/>
  <c r="H93" i="2"/>
  <c r="G93" i="2"/>
  <c r="F93" i="2"/>
  <c r="E93" i="2"/>
  <c r="M92" i="2"/>
  <c r="I92" i="2"/>
  <c r="H92" i="2"/>
  <c r="G92" i="2"/>
  <c r="F92" i="2"/>
  <c r="E92" i="2"/>
  <c r="M91" i="2"/>
  <c r="I91" i="2"/>
  <c r="H91" i="2"/>
  <c r="G91" i="2"/>
  <c r="F91" i="2"/>
  <c r="E91" i="2"/>
  <c r="M90" i="2"/>
  <c r="I90" i="2"/>
  <c r="H90" i="2"/>
  <c r="G90" i="2"/>
  <c r="F90" i="2"/>
  <c r="E90" i="2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I75" i="2"/>
  <c r="H75" i="2"/>
  <c r="G75" i="2"/>
  <c r="F75" i="2"/>
  <c r="E75" i="2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V6" i="4" l="1"/>
  <c r="Z8" i="4"/>
  <c r="X9" i="4"/>
  <c r="T11" i="4"/>
  <c r="AB11" i="4"/>
  <c r="Z12" i="4"/>
  <c r="X13" i="4"/>
  <c r="Z16" i="4"/>
  <c r="X17" i="4"/>
  <c r="V18" i="4"/>
  <c r="T19" i="4"/>
  <c r="AB19" i="4"/>
  <c r="Z20" i="4"/>
  <c r="X21" i="4"/>
  <c r="V22" i="4"/>
  <c r="Z24" i="4"/>
  <c r="X25" i="4"/>
  <c r="V26" i="4"/>
  <c r="T27" i="4"/>
  <c r="AB27" i="4"/>
  <c r="Z28" i="4"/>
  <c r="X29" i="4"/>
  <c r="V30" i="4"/>
  <c r="Z32" i="4"/>
  <c r="X33" i="4"/>
  <c r="V34" i="4"/>
  <c r="T35" i="4"/>
  <c r="AB35" i="4"/>
  <c r="Z36" i="4"/>
  <c r="X37" i="4"/>
  <c r="V38" i="4"/>
  <c r="T39" i="4"/>
  <c r="AB39" i="4"/>
  <c r="Z40" i="4"/>
  <c r="X41" i="4"/>
  <c r="V42" i="4"/>
  <c r="X6" i="4"/>
  <c r="V7" i="4"/>
  <c r="T8" i="4"/>
  <c r="X10" i="4"/>
  <c r="V11" i="4"/>
  <c r="T12" i="4"/>
  <c r="AB12" i="4"/>
  <c r="Z13" i="4"/>
  <c r="X14" i="4"/>
  <c r="V15" i="4"/>
  <c r="T16" i="4"/>
  <c r="AB16" i="4"/>
  <c r="X18" i="4"/>
  <c r="V19" i="4"/>
  <c r="T20" i="4"/>
  <c r="AB20" i="4"/>
  <c r="Z21" i="4"/>
  <c r="X22" i="4"/>
  <c r="V23" i="4"/>
  <c r="T24" i="4"/>
  <c r="AB24" i="4"/>
  <c r="X26" i="4"/>
  <c r="V27" i="4"/>
  <c r="T28" i="4"/>
  <c r="AB28" i="4"/>
  <c r="Z29" i="4"/>
  <c r="X30" i="4"/>
  <c r="V31" i="4"/>
  <c r="T32" i="4"/>
  <c r="AB32" i="4"/>
  <c r="X34" i="4"/>
  <c r="V35" i="4"/>
  <c r="T36" i="4"/>
  <c r="AB36" i="4"/>
  <c r="Z37" i="4"/>
  <c r="X38" i="4"/>
  <c r="V39" i="4"/>
  <c r="T40" i="4"/>
  <c r="AB40" i="4"/>
  <c r="Z41" i="4"/>
  <c r="X42" i="4"/>
  <c r="AA36" i="4"/>
  <c r="Y37" i="4"/>
  <c r="W38" i="4"/>
  <c r="U39" i="4"/>
  <c r="AA40" i="4"/>
  <c r="Y41" i="4"/>
  <c r="W42" i="4"/>
  <c r="M12" i="1"/>
  <c r="N12" i="1" s="1"/>
  <c r="M20" i="1"/>
  <c r="N20" i="1" s="1"/>
  <c r="M28" i="1"/>
  <c r="N28" i="1" s="1"/>
  <c r="M36" i="1"/>
  <c r="N36" i="1" s="1"/>
  <c r="M44" i="1"/>
  <c r="N44" i="1" s="1"/>
  <c r="O50" i="1"/>
  <c r="P50" i="1" s="1"/>
  <c r="U27" i="4"/>
  <c r="Y29" i="4"/>
  <c r="U31" i="4"/>
  <c r="AA32" i="4"/>
  <c r="Y33" i="4"/>
  <c r="U35" i="4"/>
  <c r="M9" i="1"/>
  <c r="N9" i="1" s="1"/>
  <c r="M17" i="1"/>
  <c r="N17" i="1" s="1"/>
  <c r="M25" i="1"/>
  <c r="N25" i="1" s="1"/>
  <c r="M33" i="1"/>
  <c r="N33" i="1" s="1"/>
  <c r="M41" i="1"/>
  <c r="N41" i="1" s="1"/>
  <c r="M49" i="1"/>
  <c r="N49" i="1" s="1"/>
  <c r="M11" i="1"/>
  <c r="N11" i="1" s="1"/>
  <c r="M19" i="1"/>
  <c r="N19" i="1" s="1"/>
  <c r="M27" i="1"/>
  <c r="N27" i="1" s="1"/>
  <c r="M35" i="1"/>
  <c r="N35" i="1" s="1"/>
  <c r="M43" i="1"/>
  <c r="N43" i="1" s="1"/>
  <c r="M51" i="1"/>
  <c r="N51" i="1" s="1"/>
  <c r="T6" i="4"/>
  <c r="Z7" i="4"/>
  <c r="X8" i="4"/>
  <c r="T18" i="4"/>
  <c r="AB18" i="4"/>
  <c r="Z19" i="4"/>
  <c r="X20" i="4"/>
  <c r="V21" i="4"/>
  <c r="T22" i="4"/>
  <c r="Z23" i="4"/>
  <c r="X24" i="4"/>
  <c r="T26" i="4"/>
  <c r="AB26" i="4"/>
  <c r="Z27" i="4"/>
  <c r="X28" i="4"/>
  <c r="V29" i="4"/>
  <c r="T30" i="4"/>
  <c r="Z31" i="4"/>
  <c r="X32" i="4"/>
  <c r="T34" i="4"/>
  <c r="AB34" i="4"/>
  <c r="Z35" i="4"/>
  <c r="X36" i="4"/>
  <c r="V37" i="4"/>
  <c r="T38" i="4"/>
  <c r="AB38" i="4"/>
  <c r="Z39" i="4"/>
  <c r="X40" i="4"/>
  <c r="V41" i="4"/>
  <c r="T42" i="4"/>
  <c r="AB42" i="4"/>
  <c r="AA15" i="4"/>
  <c r="W17" i="4"/>
  <c r="Y20" i="4"/>
  <c r="U22" i="4"/>
  <c r="AA23" i="4"/>
  <c r="W25" i="4"/>
  <c r="U26" i="4"/>
  <c r="Y28" i="4"/>
  <c r="U30" i="4"/>
  <c r="AA31" i="4"/>
  <c r="W33" i="4"/>
  <c r="U34" i="4"/>
  <c r="Y36" i="4"/>
  <c r="W37" i="4"/>
  <c r="U38" i="4"/>
  <c r="AA39" i="4"/>
  <c r="W41" i="4"/>
  <c r="U42" i="4"/>
  <c r="U7" i="4"/>
  <c r="AA8" i="4"/>
  <c r="U11" i="4"/>
  <c r="Y13" i="4"/>
  <c r="U15" i="4"/>
  <c r="AA16" i="4"/>
  <c r="Y17" i="4"/>
  <c r="U19" i="4"/>
  <c r="Y21" i="4"/>
  <c r="U23" i="4"/>
  <c r="AA24" i="4"/>
  <c r="Y25" i="4"/>
  <c r="Z6" i="4"/>
  <c r="T17" i="4"/>
  <c r="AB17" i="4"/>
  <c r="Z18" i="4"/>
  <c r="X19" i="4"/>
  <c r="V20" i="4"/>
  <c r="T21" i="4"/>
  <c r="AB21" i="4"/>
  <c r="Z22" i="4"/>
  <c r="T25" i="4"/>
  <c r="AB25" i="4"/>
  <c r="Z26" i="4"/>
  <c r="X27" i="4"/>
  <c r="V28" i="4"/>
  <c r="T29" i="4"/>
  <c r="AB29" i="4"/>
  <c r="Z30" i="4"/>
  <c r="V32" i="4"/>
  <c r="T33" i="4"/>
  <c r="AB33" i="4"/>
  <c r="Z34" i="4"/>
  <c r="X35" i="4"/>
  <c r="V36" i="4"/>
  <c r="T37" i="4"/>
  <c r="AB37" i="4"/>
  <c r="Z38" i="4"/>
  <c r="X39" i="4"/>
  <c r="V40" i="4"/>
  <c r="T41" i="4"/>
  <c r="AB41" i="4"/>
  <c r="Z42" i="4"/>
  <c r="W9" i="4"/>
  <c r="Y12" i="4"/>
  <c r="U14" i="4"/>
  <c r="U18" i="4"/>
  <c r="U10" i="4"/>
  <c r="Y6" i="4"/>
  <c r="W7" i="4"/>
  <c r="AA9" i="4"/>
  <c r="Y10" i="4"/>
  <c r="U12" i="4"/>
  <c r="Y14" i="4"/>
  <c r="W15" i="4"/>
  <c r="AA37" i="4"/>
  <c r="Y38" i="4"/>
  <c r="W39" i="4"/>
  <c r="U40" i="4"/>
  <c r="AA41" i="4"/>
  <c r="Y42" i="4"/>
  <c r="U9" i="4"/>
  <c r="Y11" i="4"/>
  <c r="W12" i="4"/>
  <c r="U13" i="4"/>
  <c r="W16" i="4"/>
  <c r="Y9" i="4"/>
  <c r="W8" i="4"/>
  <c r="T9" i="4"/>
  <c r="AB9" i="4"/>
  <c r="Z10" i="4"/>
  <c r="X11" i="4"/>
  <c r="V12" i="4"/>
  <c r="T13" i="4"/>
  <c r="AB13" i="4"/>
  <c r="Z14" i="4"/>
  <c r="AA17" i="4"/>
  <c r="Y18" i="4"/>
  <c r="U20" i="4"/>
  <c r="Y22" i="4"/>
  <c r="W23" i="4"/>
  <c r="AA25" i="4"/>
  <c r="Y26" i="4"/>
  <c r="U28" i="4"/>
  <c r="Y30" i="4"/>
  <c r="W31" i="4"/>
  <c r="AA33" i="4"/>
  <c r="Y34" i="4"/>
  <c r="W35" i="4"/>
  <c r="U36" i="4"/>
  <c r="U6" i="4"/>
  <c r="AA7" i="4"/>
  <c r="T10" i="4"/>
  <c r="AB10" i="4"/>
  <c r="Z11" i="4"/>
  <c r="X12" i="4"/>
  <c r="V13" i="4"/>
  <c r="T14" i="4"/>
  <c r="Z15" i="4"/>
  <c r="X16" i="4"/>
  <c r="U17" i="4"/>
  <c r="Y19" i="4"/>
  <c r="W20" i="4"/>
  <c r="U21" i="4"/>
  <c r="W24" i="4"/>
  <c r="U25" i="4"/>
  <c r="Y27" i="4"/>
  <c r="W28" i="4"/>
  <c r="U29" i="4"/>
  <c r="Y31" i="4"/>
  <c r="W32" i="4"/>
  <c r="U33" i="4"/>
  <c r="AA34" i="4"/>
  <c r="Y35" i="4"/>
  <c r="W36" i="4"/>
  <c r="U37" i="4"/>
  <c r="AA38" i="4"/>
  <c r="Y39" i="4"/>
  <c r="W40" i="4"/>
  <c r="U41" i="4"/>
  <c r="AA42" i="4"/>
  <c r="AA6" i="4"/>
  <c r="X7" i="4"/>
  <c r="U8" i="4"/>
  <c r="Z9" i="4"/>
  <c r="W10" i="4"/>
  <c r="AA11" i="4"/>
  <c r="AA13" i="4"/>
  <c r="W14" i="4"/>
  <c r="T15" i="4"/>
  <c r="AB15" i="4"/>
  <c r="Y16" i="4"/>
  <c r="V17" i="4"/>
  <c r="AA18" i="4"/>
  <c r="W19" i="4"/>
  <c r="AA20" i="4"/>
  <c r="W21" i="4"/>
  <c r="AA22" i="4"/>
  <c r="X23" i="4"/>
  <c r="U24" i="4"/>
  <c r="Z25" i="4"/>
  <c r="W26" i="4"/>
  <c r="AA27" i="4"/>
  <c r="AA29" i="4"/>
  <c r="W30" i="4"/>
  <c r="T31" i="4"/>
  <c r="AB31" i="4"/>
  <c r="Y32" i="4"/>
  <c r="V33" i="4"/>
  <c r="AB6" i="4"/>
  <c r="V8" i="4"/>
  <c r="AB22" i="4"/>
  <c r="Y23" i="4"/>
  <c r="V24" i="4"/>
  <c r="Y7" i="4"/>
  <c r="W6" i="4"/>
  <c r="T7" i="4"/>
  <c r="AB7" i="4"/>
  <c r="Y8" i="4"/>
  <c r="V9" i="4"/>
  <c r="AA10" i="4"/>
  <c r="W11" i="4"/>
  <c r="AA12" i="4"/>
  <c r="W13" i="4"/>
  <c r="AA14" i="4"/>
  <c r="X15" i="4"/>
  <c r="U16" i="4"/>
  <c r="Z17" i="4"/>
  <c r="W18" i="4"/>
  <c r="AA19" i="4"/>
  <c r="AA21" i="4"/>
  <c r="W22" i="4"/>
  <c r="T23" i="4"/>
  <c r="AB23" i="4"/>
  <c r="Y24" i="4"/>
  <c r="V25" i="4"/>
  <c r="AA26" i="4"/>
  <c r="W27" i="4"/>
  <c r="AA28" i="4"/>
  <c r="W29" i="4"/>
  <c r="AA30" i="4"/>
  <c r="X31" i="4"/>
  <c r="U32" i="4"/>
  <c r="Z33" i="4"/>
  <c r="W34" i="4"/>
  <c r="AA35" i="4"/>
  <c r="Y40" i="4"/>
  <c r="AB14" i="4"/>
  <c r="Y15" i="4"/>
  <c r="V16" i="4"/>
  <c r="AB30" i="4"/>
  <c r="AB8" i="4"/>
  <c r="V10" i="4"/>
  <c r="V14" i="4"/>
  <c r="M324" i="2"/>
  <c r="I324" i="2"/>
  <c r="H324" i="2"/>
  <c r="G324" i="2"/>
  <c r="F324" i="2"/>
  <c r="E324" i="2"/>
  <c r="M323" i="2"/>
  <c r="I323" i="2"/>
  <c r="H323" i="2"/>
  <c r="G323" i="2"/>
  <c r="F323" i="2"/>
  <c r="E323" i="2"/>
  <c r="M322" i="2"/>
  <c r="I322" i="2"/>
  <c r="H322" i="2"/>
  <c r="G322" i="2"/>
  <c r="F322" i="2"/>
  <c r="E322" i="2"/>
  <c r="M321" i="2"/>
  <c r="I321" i="2"/>
  <c r="H321" i="2"/>
  <c r="G321" i="2"/>
  <c r="F321" i="2"/>
  <c r="E321" i="2"/>
  <c r="M320" i="2"/>
  <c r="I320" i="2"/>
  <c r="H320" i="2"/>
  <c r="G320" i="2"/>
  <c r="F320" i="2"/>
  <c r="E320" i="2"/>
  <c r="M319" i="2"/>
  <c r="I319" i="2"/>
  <c r="H319" i="2"/>
  <c r="G319" i="2"/>
  <c r="F319" i="2"/>
  <c r="E319" i="2"/>
  <c r="M318" i="2"/>
  <c r="I318" i="2"/>
  <c r="H318" i="2"/>
  <c r="G318" i="2"/>
  <c r="F318" i="2"/>
  <c r="E318" i="2"/>
  <c r="M317" i="2"/>
  <c r="I317" i="2"/>
  <c r="H317" i="2"/>
  <c r="G317" i="2"/>
  <c r="F317" i="2"/>
  <c r="E317" i="2"/>
  <c r="M316" i="2"/>
  <c r="I316" i="2"/>
  <c r="H316" i="2"/>
  <c r="G316" i="2"/>
  <c r="F316" i="2"/>
  <c r="E316" i="2"/>
  <c r="M315" i="2"/>
  <c r="I315" i="2"/>
  <c r="H315" i="2"/>
  <c r="G315" i="2"/>
  <c r="F315" i="2"/>
  <c r="E315" i="2"/>
  <c r="M314" i="2"/>
  <c r="I314" i="2"/>
  <c r="H314" i="2"/>
  <c r="G314" i="2"/>
  <c r="F314" i="2"/>
  <c r="E314" i="2"/>
  <c r="M313" i="2"/>
  <c r="I313" i="2"/>
  <c r="H313" i="2"/>
  <c r="G313" i="2"/>
  <c r="F313" i="2"/>
  <c r="E313" i="2"/>
  <c r="M312" i="2"/>
  <c r="I312" i="2"/>
  <c r="H312" i="2"/>
  <c r="G312" i="2"/>
  <c r="F312" i="2"/>
  <c r="E312" i="2"/>
  <c r="M311" i="2"/>
  <c r="I311" i="2"/>
  <c r="H311" i="2"/>
  <c r="G311" i="2"/>
  <c r="F311" i="2"/>
  <c r="E311" i="2"/>
  <c r="M310" i="2"/>
  <c r="I310" i="2"/>
  <c r="H310" i="2"/>
  <c r="G310" i="2"/>
  <c r="F310" i="2"/>
  <c r="E310" i="2"/>
  <c r="M309" i="2"/>
  <c r="I309" i="2"/>
  <c r="H309" i="2"/>
  <c r="G309" i="2"/>
  <c r="F309" i="2"/>
  <c r="E309" i="2"/>
  <c r="M308" i="2"/>
  <c r="I308" i="2"/>
  <c r="H308" i="2"/>
  <c r="G308" i="2"/>
  <c r="F308" i="2"/>
  <c r="E308" i="2"/>
  <c r="M307" i="2"/>
  <c r="I307" i="2"/>
  <c r="H307" i="2"/>
  <c r="G307" i="2"/>
  <c r="F307" i="2"/>
  <c r="E307" i="2"/>
  <c r="M306" i="2"/>
  <c r="I306" i="2"/>
  <c r="H306" i="2"/>
  <c r="G306" i="2"/>
  <c r="F306" i="2"/>
  <c r="E306" i="2"/>
  <c r="M305" i="2"/>
  <c r="I305" i="2"/>
  <c r="H305" i="2"/>
  <c r="G305" i="2"/>
  <c r="F305" i="2"/>
  <c r="E305" i="2"/>
  <c r="M304" i="2"/>
  <c r="I304" i="2"/>
  <c r="H304" i="2"/>
  <c r="G304" i="2"/>
  <c r="F304" i="2"/>
  <c r="E304" i="2"/>
  <c r="M303" i="2"/>
  <c r="I303" i="2"/>
  <c r="H303" i="2"/>
  <c r="G303" i="2"/>
  <c r="F303" i="2"/>
  <c r="E303" i="2"/>
  <c r="M302" i="2"/>
  <c r="I302" i="2"/>
  <c r="H302" i="2"/>
  <c r="G302" i="2"/>
  <c r="F302" i="2"/>
  <c r="E302" i="2"/>
  <c r="M301" i="2"/>
  <c r="I301" i="2"/>
  <c r="H301" i="2"/>
  <c r="G301" i="2"/>
  <c r="F301" i="2"/>
  <c r="E301" i="2"/>
  <c r="M300" i="2"/>
  <c r="I300" i="2"/>
  <c r="H300" i="2"/>
  <c r="G300" i="2"/>
  <c r="F300" i="2"/>
  <c r="E300" i="2"/>
  <c r="M299" i="2"/>
  <c r="I299" i="2"/>
  <c r="H299" i="2"/>
  <c r="G299" i="2"/>
  <c r="F299" i="2"/>
  <c r="E299" i="2"/>
  <c r="M298" i="2"/>
  <c r="I298" i="2"/>
  <c r="H298" i="2"/>
  <c r="G298" i="2"/>
  <c r="F298" i="2"/>
  <c r="E298" i="2"/>
  <c r="M297" i="2"/>
  <c r="I297" i="2"/>
  <c r="H297" i="2"/>
  <c r="G297" i="2"/>
  <c r="F297" i="2"/>
  <c r="E297" i="2"/>
  <c r="M296" i="2"/>
  <c r="I296" i="2"/>
  <c r="H296" i="2"/>
  <c r="G296" i="2"/>
  <c r="F296" i="2"/>
  <c r="E296" i="2"/>
  <c r="M295" i="2"/>
  <c r="I295" i="2"/>
  <c r="H295" i="2"/>
  <c r="G295" i="2"/>
  <c r="F295" i="2"/>
  <c r="E295" i="2"/>
  <c r="M294" i="2"/>
  <c r="I294" i="2"/>
  <c r="H294" i="2"/>
  <c r="G294" i="2"/>
  <c r="F294" i="2"/>
  <c r="E294" i="2"/>
  <c r="M293" i="2"/>
  <c r="I293" i="2"/>
  <c r="H293" i="2"/>
  <c r="G293" i="2"/>
  <c r="F293" i="2"/>
  <c r="E293" i="2"/>
  <c r="M292" i="2"/>
  <c r="I292" i="2"/>
  <c r="H292" i="2"/>
  <c r="G292" i="2"/>
  <c r="F292" i="2"/>
  <c r="E292" i="2"/>
  <c r="M291" i="2"/>
  <c r="I291" i="2"/>
  <c r="H291" i="2"/>
  <c r="G291" i="2"/>
  <c r="F291" i="2"/>
  <c r="E291" i="2"/>
  <c r="M290" i="2"/>
  <c r="I290" i="2"/>
  <c r="H290" i="2"/>
  <c r="G290" i="2"/>
  <c r="F290" i="2"/>
  <c r="E290" i="2"/>
  <c r="M289" i="2"/>
  <c r="I289" i="2"/>
  <c r="H289" i="2"/>
  <c r="G289" i="2"/>
  <c r="F289" i="2"/>
  <c r="E289" i="2"/>
  <c r="M288" i="2"/>
  <c r="I288" i="2"/>
  <c r="H288" i="2"/>
  <c r="G288" i="2"/>
  <c r="F288" i="2"/>
  <c r="E288" i="2"/>
  <c r="M287" i="2"/>
  <c r="I287" i="2"/>
  <c r="H287" i="2"/>
  <c r="G287" i="2"/>
  <c r="F287" i="2"/>
  <c r="E287" i="2"/>
  <c r="M286" i="2"/>
  <c r="I286" i="2"/>
  <c r="H286" i="2"/>
  <c r="G286" i="2"/>
  <c r="F286" i="2"/>
  <c r="E286" i="2"/>
  <c r="M285" i="2"/>
  <c r="I285" i="2"/>
  <c r="H285" i="2"/>
  <c r="G285" i="2"/>
  <c r="F285" i="2"/>
  <c r="E285" i="2"/>
  <c r="M284" i="2"/>
  <c r="I284" i="2"/>
  <c r="H284" i="2"/>
  <c r="G284" i="2"/>
  <c r="F284" i="2"/>
  <c r="E284" i="2"/>
  <c r="M283" i="2"/>
  <c r="I283" i="2"/>
  <c r="H283" i="2"/>
  <c r="G283" i="2"/>
  <c r="F283" i="2"/>
  <c r="E283" i="2"/>
  <c r="M282" i="2"/>
  <c r="I282" i="2"/>
  <c r="H282" i="2"/>
  <c r="G282" i="2"/>
  <c r="F282" i="2"/>
  <c r="E282" i="2"/>
  <c r="M281" i="2"/>
  <c r="I281" i="2"/>
  <c r="H281" i="2"/>
  <c r="G281" i="2"/>
  <c r="F281" i="2"/>
  <c r="E281" i="2"/>
  <c r="M280" i="2"/>
  <c r="I280" i="2"/>
  <c r="H280" i="2"/>
  <c r="G280" i="2"/>
  <c r="F280" i="2"/>
  <c r="E280" i="2"/>
  <c r="M279" i="2"/>
  <c r="I279" i="2"/>
  <c r="H279" i="2"/>
  <c r="G279" i="2"/>
  <c r="F279" i="2"/>
  <c r="E279" i="2"/>
  <c r="M278" i="2"/>
  <c r="I278" i="2"/>
  <c r="H278" i="2"/>
  <c r="G278" i="2"/>
  <c r="F278" i="2"/>
  <c r="E278" i="2"/>
  <c r="M277" i="2"/>
  <c r="I277" i="2"/>
  <c r="H277" i="2"/>
  <c r="G277" i="2"/>
  <c r="F277" i="2"/>
  <c r="E277" i="2"/>
  <c r="M276" i="2"/>
  <c r="I276" i="2"/>
  <c r="H276" i="2"/>
  <c r="G276" i="2"/>
  <c r="F276" i="2"/>
  <c r="E276" i="2"/>
  <c r="M275" i="2"/>
  <c r="I275" i="2"/>
  <c r="H275" i="2"/>
  <c r="G275" i="2"/>
  <c r="F275" i="2"/>
  <c r="E275" i="2"/>
  <c r="M274" i="2"/>
  <c r="I274" i="2"/>
  <c r="H274" i="2"/>
  <c r="G274" i="2"/>
  <c r="F274" i="2"/>
  <c r="E274" i="2"/>
  <c r="M273" i="2"/>
  <c r="I273" i="2"/>
  <c r="H273" i="2"/>
  <c r="G273" i="2"/>
  <c r="F273" i="2"/>
  <c r="E273" i="2"/>
  <c r="M272" i="2"/>
  <c r="I272" i="2"/>
  <c r="H272" i="2"/>
  <c r="G272" i="2"/>
  <c r="F272" i="2"/>
  <c r="E272" i="2"/>
  <c r="M271" i="2"/>
  <c r="I271" i="2"/>
  <c r="H271" i="2"/>
  <c r="G271" i="2"/>
  <c r="F271" i="2"/>
  <c r="E271" i="2"/>
  <c r="M270" i="2"/>
  <c r="I270" i="2"/>
  <c r="H270" i="2"/>
  <c r="G270" i="2"/>
  <c r="F270" i="2"/>
  <c r="E270" i="2"/>
  <c r="M269" i="2"/>
  <c r="I269" i="2"/>
  <c r="H269" i="2"/>
  <c r="G269" i="2"/>
  <c r="F269" i="2"/>
  <c r="E269" i="2"/>
  <c r="M268" i="2"/>
  <c r="I268" i="2"/>
  <c r="H268" i="2"/>
  <c r="G268" i="2"/>
  <c r="F268" i="2"/>
  <c r="E268" i="2"/>
  <c r="M267" i="2"/>
  <c r="I267" i="2"/>
  <c r="H267" i="2"/>
  <c r="G267" i="2"/>
  <c r="F267" i="2"/>
  <c r="E267" i="2"/>
  <c r="M266" i="2"/>
  <c r="I266" i="2"/>
  <c r="H266" i="2"/>
  <c r="G266" i="2"/>
  <c r="F266" i="2"/>
  <c r="E266" i="2"/>
  <c r="M265" i="2"/>
  <c r="I265" i="2"/>
  <c r="H265" i="2"/>
  <c r="G265" i="2"/>
  <c r="F265" i="2"/>
  <c r="E265" i="2"/>
  <c r="M264" i="2"/>
  <c r="I264" i="2"/>
  <c r="H264" i="2"/>
  <c r="G264" i="2"/>
  <c r="F264" i="2"/>
  <c r="E264" i="2"/>
  <c r="M263" i="2"/>
  <c r="I263" i="2"/>
  <c r="H263" i="2"/>
  <c r="G263" i="2"/>
  <c r="F263" i="2"/>
  <c r="E263" i="2"/>
  <c r="M262" i="2"/>
  <c r="I262" i="2"/>
  <c r="H262" i="2"/>
  <c r="G262" i="2"/>
  <c r="F262" i="2"/>
  <c r="E262" i="2"/>
  <c r="M261" i="2"/>
  <c r="I261" i="2"/>
  <c r="H261" i="2"/>
  <c r="G261" i="2"/>
  <c r="F261" i="2"/>
  <c r="E261" i="2"/>
  <c r="M260" i="2"/>
  <c r="I260" i="2"/>
  <c r="H260" i="2"/>
  <c r="G260" i="2"/>
  <c r="F260" i="2"/>
  <c r="E260" i="2"/>
  <c r="M259" i="2"/>
  <c r="I259" i="2"/>
  <c r="H259" i="2"/>
  <c r="G259" i="2"/>
  <c r="F259" i="2"/>
  <c r="E259" i="2"/>
  <c r="M258" i="2"/>
  <c r="I258" i="2"/>
  <c r="H258" i="2"/>
  <c r="G258" i="2"/>
  <c r="F258" i="2"/>
  <c r="E258" i="2"/>
  <c r="M257" i="2"/>
  <c r="I257" i="2"/>
  <c r="H257" i="2"/>
  <c r="G257" i="2"/>
  <c r="F257" i="2"/>
  <c r="E257" i="2"/>
  <c r="M256" i="2"/>
  <c r="I256" i="2"/>
  <c r="H256" i="2"/>
  <c r="G256" i="2"/>
  <c r="F256" i="2"/>
  <c r="E256" i="2"/>
  <c r="M255" i="2"/>
  <c r="I255" i="2"/>
  <c r="H255" i="2"/>
  <c r="G255" i="2"/>
  <c r="F255" i="2"/>
  <c r="E255" i="2"/>
  <c r="M254" i="2"/>
  <c r="I254" i="2"/>
  <c r="H254" i="2"/>
  <c r="G254" i="2"/>
  <c r="F254" i="2"/>
  <c r="E254" i="2"/>
  <c r="M253" i="2"/>
  <c r="I253" i="2"/>
  <c r="H253" i="2"/>
  <c r="G253" i="2"/>
  <c r="F253" i="2"/>
  <c r="E253" i="2"/>
  <c r="M252" i="2"/>
  <c r="I252" i="2"/>
  <c r="H252" i="2"/>
  <c r="G252" i="2"/>
  <c r="F252" i="2"/>
  <c r="E252" i="2"/>
  <c r="M251" i="2"/>
  <c r="I251" i="2"/>
  <c r="H251" i="2"/>
  <c r="G251" i="2"/>
  <c r="F251" i="2"/>
  <c r="E251" i="2"/>
  <c r="M250" i="2"/>
  <c r="I250" i="2"/>
  <c r="H250" i="2"/>
  <c r="G250" i="2"/>
  <c r="F250" i="2"/>
  <c r="E250" i="2"/>
  <c r="M249" i="2"/>
  <c r="I249" i="2"/>
  <c r="H249" i="2"/>
  <c r="G249" i="2"/>
  <c r="F249" i="2"/>
  <c r="E249" i="2"/>
  <c r="M248" i="2"/>
  <c r="I248" i="2"/>
  <c r="H248" i="2"/>
  <c r="G248" i="2"/>
  <c r="F248" i="2"/>
  <c r="E248" i="2"/>
  <c r="M247" i="2"/>
  <c r="I247" i="2"/>
  <c r="H247" i="2"/>
  <c r="G247" i="2"/>
  <c r="F247" i="2"/>
  <c r="E247" i="2"/>
  <c r="M246" i="2"/>
  <c r="I246" i="2"/>
  <c r="H246" i="2"/>
  <c r="G246" i="2"/>
  <c r="F246" i="2"/>
  <c r="E246" i="2"/>
  <c r="M245" i="2"/>
  <c r="I245" i="2"/>
  <c r="H245" i="2"/>
  <c r="G245" i="2"/>
  <c r="F245" i="2"/>
  <c r="E245" i="2"/>
  <c r="M244" i="2"/>
  <c r="I244" i="2"/>
  <c r="H244" i="2"/>
  <c r="G244" i="2"/>
  <c r="F244" i="2"/>
  <c r="E244" i="2"/>
  <c r="M243" i="2"/>
  <c r="I243" i="2"/>
  <c r="H243" i="2"/>
  <c r="G243" i="2"/>
  <c r="F243" i="2"/>
  <c r="E243" i="2"/>
  <c r="M242" i="2"/>
  <c r="I242" i="2"/>
  <c r="H242" i="2"/>
  <c r="G242" i="2"/>
  <c r="F242" i="2"/>
  <c r="E242" i="2"/>
  <c r="M241" i="2"/>
  <c r="I241" i="2"/>
  <c r="H241" i="2"/>
  <c r="G241" i="2"/>
  <c r="F241" i="2"/>
  <c r="E241" i="2"/>
  <c r="M240" i="2"/>
  <c r="I240" i="2"/>
  <c r="H240" i="2"/>
  <c r="G240" i="2"/>
  <c r="F240" i="2"/>
  <c r="E240" i="2"/>
  <c r="M239" i="2"/>
  <c r="I239" i="2"/>
  <c r="H239" i="2"/>
  <c r="G239" i="2"/>
  <c r="F239" i="2"/>
  <c r="E239" i="2"/>
  <c r="M238" i="2"/>
  <c r="I238" i="2"/>
  <c r="H238" i="2"/>
  <c r="G238" i="2"/>
  <c r="F238" i="2"/>
  <c r="E238" i="2"/>
  <c r="M237" i="2"/>
  <c r="I237" i="2"/>
  <c r="H237" i="2"/>
  <c r="G237" i="2"/>
  <c r="F237" i="2"/>
  <c r="E237" i="2"/>
  <c r="M236" i="2"/>
  <c r="I236" i="2"/>
  <c r="H236" i="2"/>
  <c r="G236" i="2"/>
  <c r="F236" i="2"/>
  <c r="E236" i="2"/>
  <c r="M235" i="2"/>
  <c r="I235" i="2"/>
  <c r="H235" i="2"/>
  <c r="G235" i="2"/>
  <c r="F235" i="2"/>
  <c r="E235" i="2"/>
  <c r="M234" i="2"/>
  <c r="I234" i="2"/>
  <c r="H234" i="2"/>
  <c r="G234" i="2"/>
  <c r="F234" i="2"/>
  <c r="E234" i="2"/>
  <c r="M233" i="2"/>
  <c r="I233" i="2"/>
  <c r="H233" i="2"/>
  <c r="G233" i="2"/>
  <c r="F233" i="2"/>
  <c r="E233" i="2"/>
  <c r="M232" i="2"/>
  <c r="I232" i="2"/>
  <c r="H232" i="2"/>
  <c r="G232" i="2"/>
  <c r="F232" i="2"/>
  <c r="E232" i="2"/>
  <c r="M231" i="2"/>
  <c r="I231" i="2"/>
  <c r="H231" i="2"/>
  <c r="G231" i="2"/>
  <c r="F231" i="2"/>
  <c r="E231" i="2"/>
  <c r="M230" i="2"/>
  <c r="I230" i="2"/>
  <c r="H230" i="2"/>
  <c r="G230" i="2"/>
  <c r="F230" i="2"/>
  <c r="E230" i="2"/>
  <c r="M229" i="2"/>
  <c r="I229" i="2"/>
  <c r="H229" i="2"/>
  <c r="G229" i="2"/>
  <c r="F229" i="2"/>
  <c r="E229" i="2"/>
  <c r="M228" i="2"/>
  <c r="I228" i="2"/>
  <c r="H228" i="2"/>
  <c r="G228" i="2"/>
  <c r="F228" i="2"/>
  <c r="E228" i="2"/>
  <c r="M227" i="2"/>
  <c r="I227" i="2"/>
  <c r="H227" i="2"/>
  <c r="G227" i="2"/>
  <c r="F227" i="2"/>
  <c r="E227" i="2"/>
  <c r="M226" i="2"/>
  <c r="I226" i="2"/>
  <c r="H226" i="2"/>
  <c r="G226" i="2"/>
  <c r="F226" i="2"/>
  <c r="E226" i="2"/>
  <c r="M225" i="2"/>
  <c r="I225" i="2"/>
  <c r="H225" i="2"/>
  <c r="G225" i="2"/>
  <c r="F225" i="2"/>
  <c r="E225" i="2"/>
  <c r="M224" i="2"/>
  <c r="I224" i="2"/>
  <c r="H224" i="2"/>
  <c r="G224" i="2"/>
  <c r="F224" i="2"/>
  <c r="E224" i="2"/>
  <c r="M223" i="2"/>
  <c r="I223" i="2"/>
  <c r="H223" i="2"/>
  <c r="G223" i="2"/>
  <c r="F223" i="2"/>
  <c r="E223" i="2"/>
  <c r="M222" i="2"/>
  <c r="I222" i="2"/>
  <c r="H222" i="2"/>
  <c r="G222" i="2"/>
  <c r="F222" i="2"/>
  <c r="E222" i="2"/>
  <c r="M221" i="2"/>
  <c r="I221" i="2"/>
  <c r="H221" i="2"/>
  <c r="G221" i="2"/>
  <c r="F221" i="2"/>
  <c r="E221" i="2"/>
  <c r="M220" i="2"/>
  <c r="I220" i="2"/>
  <c r="H220" i="2"/>
  <c r="G220" i="2"/>
  <c r="F220" i="2"/>
  <c r="E220" i="2"/>
  <c r="M357" i="2"/>
  <c r="I357" i="2"/>
  <c r="H357" i="2"/>
  <c r="G357" i="2"/>
  <c r="F357" i="2"/>
  <c r="E357" i="2"/>
  <c r="M356" i="2"/>
  <c r="I356" i="2"/>
  <c r="H356" i="2"/>
  <c r="G356" i="2"/>
  <c r="F356" i="2"/>
  <c r="E356" i="2"/>
  <c r="M355" i="2"/>
  <c r="I355" i="2"/>
  <c r="H355" i="2"/>
  <c r="G355" i="2"/>
  <c r="F355" i="2"/>
  <c r="E355" i="2"/>
  <c r="M354" i="2"/>
  <c r="I354" i="2"/>
  <c r="H354" i="2"/>
  <c r="G354" i="2"/>
  <c r="F354" i="2"/>
  <c r="E354" i="2"/>
  <c r="M353" i="2"/>
  <c r="I353" i="2"/>
  <c r="H353" i="2"/>
  <c r="G353" i="2"/>
  <c r="F353" i="2"/>
  <c r="E353" i="2"/>
  <c r="M352" i="2"/>
  <c r="I352" i="2"/>
  <c r="H352" i="2"/>
  <c r="G352" i="2"/>
  <c r="F352" i="2"/>
  <c r="E352" i="2"/>
  <c r="M351" i="2"/>
  <c r="I351" i="2"/>
  <c r="H351" i="2"/>
  <c r="G351" i="2"/>
  <c r="F351" i="2"/>
  <c r="E351" i="2"/>
  <c r="M350" i="2"/>
  <c r="I350" i="2"/>
  <c r="H350" i="2"/>
  <c r="G350" i="2"/>
  <c r="F350" i="2"/>
  <c r="E350" i="2"/>
  <c r="M349" i="2"/>
  <c r="I349" i="2"/>
  <c r="H349" i="2"/>
  <c r="G349" i="2"/>
  <c r="F349" i="2"/>
  <c r="E349" i="2"/>
  <c r="M348" i="2"/>
  <c r="I348" i="2"/>
  <c r="H348" i="2"/>
  <c r="G348" i="2"/>
  <c r="F348" i="2"/>
  <c r="E348" i="2"/>
  <c r="M347" i="2"/>
  <c r="I347" i="2"/>
  <c r="H347" i="2"/>
  <c r="G347" i="2"/>
  <c r="F347" i="2"/>
  <c r="E347" i="2"/>
  <c r="M346" i="2"/>
  <c r="I346" i="2"/>
  <c r="H346" i="2"/>
  <c r="G346" i="2"/>
  <c r="F346" i="2"/>
  <c r="E346" i="2"/>
  <c r="M345" i="2"/>
  <c r="I345" i="2"/>
  <c r="H345" i="2"/>
  <c r="G345" i="2"/>
  <c r="F345" i="2"/>
  <c r="E345" i="2"/>
  <c r="M344" i="2"/>
  <c r="I344" i="2"/>
  <c r="H344" i="2"/>
  <c r="G344" i="2"/>
  <c r="F344" i="2"/>
  <c r="E344" i="2"/>
  <c r="M343" i="2"/>
  <c r="I343" i="2"/>
  <c r="H343" i="2"/>
  <c r="G343" i="2"/>
  <c r="F343" i="2"/>
  <c r="E343" i="2"/>
  <c r="M342" i="2"/>
  <c r="I342" i="2"/>
  <c r="H342" i="2"/>
  <c r="G342" i="2"/>
  <c r="F342" i="2"/>
  <c r="E342" i="2"/>
  <c r="M341" i="2"/>
  <c r="I341" i="2"/>
  <c r="H341" i="2"/>
  <c r="G341" i="2"/>
  <c r="F341" i="2"/>
  <c r="E341" i="2"/>
  <c r="M340" i="2"/>
  <c r="I340" i="2"/>
  <c r="H340" i="2"/>
  <c r="G340" i="2"/>
  <c r="F340" i="2"/>
  <c r="E340" i="2"/>
  <c r="M339" i="2"/>
  <c r="I339" i="2"/>
  <c r="H339" i="2"/>
  <c r="G339" i="2"/>
  <c r="F339" i="2"/>
  <c r="E339" i="2"/>
  <c r="M338" i="2"/>
  <c r="I338" i="2"/>
  <c r="H338" i="2"/>
  <c r="G338" i="2"/>
  <c r="F338" i="2"/>
  <c r="E338" i="2"/>
  <c r="M337" i="2"/>
  <c r="I337" i="2"/>
  <c r="H337" i="2"/>
  <c r="G337" i="2"/>
  <c r="F337" i="2"/>
  <c r="E337" i="2"/>
  <c r="M336" i="2"/>
  <c r="I336" i="2"/>
  <c r="H336" i="2"/>
  <c r="G336" i="2"/>
  <c r="F336" i="2"/>
  <c r="E336" i="2"/>
  <c r="M335" i="2"/>
  <c r="I335" i="2"/>
  <c r="H335" i="2"/>
  <c r="G335" i="2"/>
  <c r="F335" i="2"/>
  <c r="E335" i="2"/>
  <c r="M334" i="2"/>
  <c r="I334" i="2"/>
  <c r="H334" i="2"/>
  <c r="G334" i="2"/>
  <c r="F334" i="2"/>
  <c r="E334" i="2"/>
  <c r="M333" i="2"/>
  <c r="I333" i="2"/>
  <c r="H333" i="2"/>
  <c r="G333" i="2"/>
  <c r="F333" i="2"/>
  <c r="E333" i="2"/>
  <c r="M332" i="2"/>
  <c r="I332" i="2"/>
  <c r="H332" i="2"/>
  <c r="G332" i="2"/>
  <c r="F332" i="2"/>
  <c r="E332" i="2"/>
  <c r="M331" i="2"/>
  <c r="I331" i="2"/>
  <c r="H331" i="2"/>
  <c r="G331" i="2"/>
  <c r="F331" i="2"/>
  <c r="E331" i="2"/>
  <c r="M330" i="2"/>
  <c r="I330" i="2"/>
  <c r="H330" i="2"/>
  <c r="G330" i="2"/>
  <c r="F330" i="2"/>
  <c r="E330" i="2"/>
  <c r="M329" i="2"/>
  <c r="I329" i="2"/>
  <c r="H329" i="2"/>
  <c r="G329" i="2"/>
  <c r="F329" i="2"/>
  <c r="E329" i="2"/>
  <c r="M328" i="2"/>
  <c r="I328" i="2"/>
  <c r="H328" i="2"/>
  <c r="G328" i="2"/>
  <c r="F328" i="2"/>
  <c r="E328" i="2"/>
  <c r="M327" i="2"/>
  <c r="I327" i="2"/>
  <c r="H327" i="2"/>
  <c r="G327" i="2"/>
  <c r="F327" i="2"/>
  <c r="E327" i="2"/>
  <c r="M326" i="2"/>
  <c r="I326" i="2"/>
  <c r="H326" i="2"/>
  <c r="G326" i="2"/>
  <c r="F326" i="2"/>
  <c r="E326" i="2"/>
  <c r="M325" i="2"/>
  <c r="I325" i="2"/>
  <c r="H325" i="2"/>
  <c r="G325" i="2"/>
  <c r="F325" i="2"/>
  <c r="E325" i="2"/>
  <c r="M219" i="2"/>
  <c r="I219" i="2"/>
  <c r="H219" i="2"/>
  <c r="G219" i="2"/>
  <c r="F219" i="2"/>
  <c r="E219" i="2"/>
  <c r="M218" i="2"/>
  <c r="I218" i="2"/>
  <c r="H218" i="2"/>
  <c r="G218" i="2"/>
  <c r="F218" i="2"/>
  <c r="E218" i="2"/>
  <c r="M217" i="2"/>
  <c r="I217" i="2"/>
  <c r="H217" i="2"/>
  <c r="G217" i="2"/>
  <c r="F217" i="2"/>
  <c r="E217" i="2"/>
  <c r="M393" i="2"/>
  <c r="I393" i="2"/>
  <c r="H393" i="2"/>
  <c r="G393" i="2"/>
  <c r="F393" i="2"/>
  <c r="E393" i="2"/>
  <c r="M392" i="2"/>
  <c r="I392" i="2"/>
  <c r="H392" i="2"/>
  <c r="G392" i="2"/>
  <c r="F392" i="2"/>
  <c r="E392" i="2"/>
  <c r="M391" i="2"/>
  <c r="I391" i="2"/>
  <c r="H391" i="2"/>
  <c r="G391" i="2"/>
  <c r="F391" i="2"/>
  <c r="E391" i="2"/>
  <c r="M390" i="2"/>
  <c r="I390" i="2"/>
  <c r="H390" i="2"/>
  <c r="G390" i="2"/>
  <c r="F390" i="2"/>
  <c r="E390" i="2"/>
  <c r="M389" i="2"/>
  <c r="I389" i="2"/>
  <c r="H389" i="2"/>
  <c r="G389" i="2"/>
  <c r="F389" i="2"/>
  <c r="E389" i="2"/>
  <c r="M388" i="2"/>
  <c r="I388" i="2"/>
  <c r="H388" i="2"/>
  <c r="G388" i="2"/>
  <c r="F388" i="2"/>
  <c r="E388" i="2"/>
  <c r="M387" i="2"/>
  <c r="I387" i="2"/>
  <c r="H387" i="2"/>
  <c r="G387" i="2"/>
  <c r="F387" i="2"/>
  <c r="E387" i="2"/>
  <c r="M386" i="2"/>
  <c r="I386" i="2"/>
  <c r="H386" i="2"/>
  <c r="G386" i="2"/>
  <c r="F386" i="2"/>
  <c r="E386" i="2"/>
  <c r="M385" i="2"/>
  <c r="I385" i="2"/>
  <c r="H385" i="2"/>
  <c r="G385" i="2"/>
  <c r="F385" i="2"/>
  <c r="E385" i="2"/>
  <c r="M384" i="2"/>
  <c r="I384" i="2"/>
  <c r="H384" i="2"/>
  <c r="G384" i="2"/>
  <c r="F384" i="2"/>
  <c r="E384" i="2"/>
  <c r="M383" i="2"/>
  <c r="I383" i="2"/>
  <c r="H383" i="2"/>
  <c r="G383" i="2"/>
  <c r="F383" i="2"/>
  <c r="E383" i="2"/>
  <c r="M382" i="2"/>
  <c r="I382" i="2"/>
  <c r="H382" i="2"/>
  <c r="G382" i="2"/>
  <c r="F382" i="2"/>
  <c r="E382" i="2"/>
  <c r="M381" i="2"/>
  <c r="I381" i="2"/>
  <c r="H381" i="2"/>
  <c r="G381" i="2"/>
  <c r="F381" i="2"/>
  <c r="E381" i="2"/>
  <c r="M380" i="2"/>
  <c r="I380" i="2"/>
  <c r="H380" i="2"/>
  <c r="G380" i="2"/>
  <c r="F380" i="2"/>
  <c r="E380" i="2"/>
  <c r="M379" i="2"/>
  <c r="I379" i="2"/>
  <c r="H379" i="2"/>
  <c r="G379" i="2"/>
  <c r="F379" i="2"/>
  <c r="E379" i="2"/>
  <c r="M378" i="2"/>
  <c r="I378" i="2"/>
  <c r="H378" i="2"/>
  <c r="G378" i="2"/>
  <c r="F378" i="2"/>
  <c r="E378" i="2"/>
  <c r="M377" i="2"/>
  <c r="I377" i="2"/>
  <c r="H377" i="2"/>
  <c r="G377" i="2"/>
  <c r="F377" i="2"/>
  <c r="E377" i="2"/>
  <c r="M376" i="2"/>
  <c r="I376" i="2"/>
  <c r="H376" i="2"/>
  <c r="G376" i="2"/>
  <c r="F376" i="2"/>
  <c r="E376" i="2"/>
  <c r="M375" i="2"/>
  <c r="I375" i="2"/>
  <c r="H375" i="2"/>
  <c r="G375" i="2"/>
  <c r="F375" i="2"/>
  <c r="E375" i="2"/>
  <c r="M374" i="2"/>
  <c r="I374" i="2"/>
  <c r="H374" i="2"/>
  <c r="G374" i="2"/>
  <c r="F374" i="2"/>
  <c r="E374" i="2"/>
  <c r="M373" i="2"/>
  <c r="I373" i="2"/>
  <c r="H373" i="2"/>
  <c r="G373" i="2"/>
  <c r="F373" i="2"/>
  <c r="E373" i="2"/>
  <c r="M372" i="2"/>
  <c r="I372" i="2"/>
  <c r="H372" i="2"/>
  <c r="G372" i="2"/>
  <c r="F372" i="2"/>
  <c r="E372" i="2"/>
  <c r="M371" i="2"/>
  <c r="I371" i="2"/>
  <c r="H371" i="2"/>
  <c r="G371" i="2"/>
  <c r="F371" i="2"/>
  <c r="E371" i="2"/>
  <c r="M370" i="2"/>
  <c r="I370" i="2"/>
  <c r="H370" i="2"/>
  <c r="G370" i="2"/>
  <c r="F370" i="2"/>
  <c r="E370" i="2"/>
  <c r="M369" i="2"/>
  <c r="I369" i="2"/>
  <c r="H369" i="2"/>
  <c r="G369" i="2"/>
  <c r="F369" i="2"/>
  <c r="E369" i="2"/>
  <c r="M368" i="2"/>
  <c r="I368" i="2"/>
  <c r="H368" i="2"/>
  <c r="G368" i="2"/>
  <c r="F368" i="2"/>
  <c r="E368" i="2"/>
  <c r="M367" i="2"/>
  <c r="I367" i="2"/>
  <c r="H367" i="2"/>
  <c r="G367" i="2"/>
  <c r="F367" i="2"/>
  <c r="E367" i="2"/>
  <c r="M366" i="2"/>
  <c r="I366" i="2"/>
  <c r="H366" i="2"/>
  <c r="G366" i="2"/>
  <c r="F366" i="2"/>
  <c r="E366" i="2"/>
  <c r="M365" i="2"/>
  <c r="I365" i="2"/>
  <c r="H365" i="2"/>
  <c r="G365" i="2"/>
  <c r="F365" i="2"/>
  <c r="E365" i="2"/>
  <c r="M364" i="2"/>
  <c r="I364" i="2"/>
  <c r="H364" i="2"/>
  <c r="G364" i="2"/>
  <c r="F364" i="2"/>
  <c r="E364" i="2"/>
  <c r="M363" i="2"/>
  <c r="I363" i="2"/>
  <c r="H363" i="2"/>
  <c r="G363" i="2"/>
  <c r="F363" i="2"/>
  <c r="E363" i="2"/>
  <c r="M362" i="2"/>
  <c r="I362" i="2"/>
  <c r="H362" i="2"/>
  <c r="G362" i="2"/>
  <c r="F362" i="2"/>
  <c r="E362" i="2"/>
  <c r="M361" i="2"/>
  <c r="I361" i="2"/>
  <c r="H361" i="2"/>
  <c r="G361" i="2"/>
  <c r="F361" i="2"/>
  <c r="E361" i="2"/>
  <c r="M360" i="2"/>
  <c r="I360" i="2"/>
  <c r="H360" i="2"/>
  <c r="G360" i="2"/>
  <c r="F360" i="2"/>
  <c r="E360" i="2"/>
  <c r="M359" i="2"/>
  <c r="I359" i="2"/>
  <c r="H359" i="2"/>
  <c r="G359" i="2"/>
  <c r="F359" i="2"/>
  <c r="E359" i="2"/>
  <c r="M358" i="2"/>
  <c r="I358" i="2"/>
  <c r="H358" i="2"/>
  <c r="G358" i="2"/>
  <c r="F358" i="2"/>
  <c r="E358" i="2"/>
  <c r="U62" i="4" l="1"/>
  <c r="AA63" i="4"/>
  <c r="Y64" i="4"/>
  <c r="V45" i="4"/>
  <c r="X48" i="4"/>
  <c r="Z55" i="4"/>
  <c r="X64" i="4"/>
  <c r="T66" i="4"/>
  <c r="AB66" i="4"/>
  <c r="AA55" i="4"/>
  <c r="W57" i="4"/>
  <c r="T45" i="4"/>
  <c r="AB45" i="4"/>
  <c r="Z46" i="4"/>
  <c r="T49" i="4"/>
  <c r="AB49" i="4"/>
  <c r="Z50" i="4"/>
  <c r="V52" i="4"/>
  <c r="T53" i="4"/>
  <c r="AB53" i="4"/>
  <c r="X55" i="4"/>
  <c r="Z66" i="4"/>
  <c r="V46" i="4"/>
  <c r="V54" i="4"/>
  <c r="V58" i="4"/>
  <c r="T59" i="4"/>
  <c r="AB59" i="4"/>
  <c r="X61" i="4"/>
  <c r="V62" i="4"/>
  <c r="X65" i="4"/>
  <c r="V66" i="4"/>
  <c r="X46" i="4"/>
  <c r="Z49" i="4"/>
  <c r="X54" i="4"/>
  <c r="T64" i="4"/>
  <c r="AB64" i="4"/>
  <c r="Z65" i="4"/>
  <c r="U57" i="4"/>
  <c r="AA62" i="4"/>
  <c r="AA48" i="4"/>
  <c r="Y53" i="4"/>
  <c r="AA56" i="4"/>
  <c r="Y57" i="4"/>
  <c r="W58" i="4"/>
  <c r="Y61" i="4"/>
  <c r="U56" i="4"/>
  <c r="U46" i="4"/>
  <c r="AA47" i="4"/>
  <c r="AA51" i="4"/>
  <c r="Y52" i="4"/>
  <c r="Z59" i="4"/>
  <c r="V61" i="4"/>
  <c r="W65" i="4"/>
  <c r="U48" i="4"/>
  <c r="W51" i="4"/>
  <c r="Y54" i="4"/>
  <c r="W55" i="4"/>
  <c r="Z57" i="4"/>
  <c r="T60" i="4"/>
  <c r="AB60" i="4"/>
  <c r="U63" i="4"/>
  <c r="W66" i="4"/>
  <c r="AA46" i="4"/>
  <c r="W48" i="4"/>
  <c r="V48" i="4"/>
  <c r="AA50" i="4"/>
  <c r="Y51" i="4"/>
  <c r="W52" i="4"/>
  <c r="U53" i="4"/>
  <c r="Z58" i="4"/>
  <c r="V60" i="4"/>
  <c r="Y62" i="4"/>
  <c r="W63" i="4"/>
  <c r="T46" i="4"/>
  <c r="AB46" i="4"/>
  <c r="W45" i="4"/>
  <c r="U49" i="4"/>
  <c r="U59" i="4"/>
  <c r="Y45" i="4"/>
  <c r="W46" i="4"/>
  <c r="Z48" i="4"/>
  <c r="W49" i="4"/>
  <c r="U50" i="4"/>
  <c r="V53" i="4"/>
  <c r="AA54" i="4"/>
  <c r="T57" i="4"/>
  <c r="AB57" i="4"/>
  <c r="W59" i="4"/>
  <c r="AA64" i="4"/>
  <c r="AA45" i="4"/>
  <c r="V47" i="4"/>
  <c r="Y49" i="4"/>
  <c r="W50" i="4"/>
  <c r="T51" i="4"/>
  <c r="AB51" i="4"/>
  <c r="U54" i="4"/>
  <c r="T54" i="4"/>
  <c r="AB54" i="4"/>
  <c r="X56" i="4"/>
  <c r="AA58" i="4"/>
  <c r="Y59" i="4"/>
  <c r="W60" i="4"/>
  <c r="U61" i="4"/>
  <c r="X63" i="4"/>
  <c r="U64" i="4"/>
  <c r="Y66" i="4"/>
  <c r="X66" i="4"/>
  <c r="U45" i="4"/>
  <c r="X47" i="4"/>
  <c r="V51" i="4"/>
  <c r="U51" i="4"/>
  <c r="T52" i="4"/>
  <c r="AB52" i="4"/>
  <c r="U55" i="4"/>
  <c r="U58" i="4"/>
  <c r="AA59" i="4"/>
  <c r="Y60" i="4"/>
  <c r="Z63" i="4"/>
  <c r="W64" i="4"/>
  <c r="U65" i="4"/>
  <c r="AA66" i="4"/>
  <c r="Z47" i="4"/>
  <c r="Y47" i="4"/>
  <c r="V50" i="4"/>
  <c r="Z51" i="4"/>
  <c r="X53" i="4"/>
  <c r="W53" i="4"/>
  <c r="T56" i="4"/>
  <c r="AB56" i="4"/>
  <c r="X57" i="4"/>
  <c r="T58" i="4"/>
  <c r="AB58" i="4"/>
  <c r="AA60" i="4"/>
  <c r="Z60" i="4"/>
  <c r="Z62" i="4"/>
  <c r="V63" i="4"/>
  <c r="Z64" i="4"/>
  <c r="AA49" i="4"/>
  <c r="Y55" i="4"/>
  <c r="W61" i="4"/>
  <c r="Y46" i="4"/>
  <c r="U47" i="4"/>
  <c r="Y50" i="4"/>
  <c r="X50" i="4"/>
  <c r="X52" i="4"/>
  <c r="AA53" i="4"/>
  <c r="W56" i="4"/>
  <c r="V56" i="4"/>
  <c r="T62" i="4"/>
  <c r="AB62" i="4"/>
  <c r="Y65" i="4"/>
  <c r="U66" i="4"/>
  <c r="AA57" i="4"/>
  <c r="Y63" i="4"/>
  <c r="W47" i="4"/>
  <c r="Y56" i="4"/>
  <c r="Y58" i="4"/>
  <c r="X58" i="4"/>
  <c r="X60" i="4"/>
  <c r="AA61" i="4"/>
  <c r="W62" i="4"/>
  <c r="V64" i="4"/>
  <c r="X45" i="4"/>
  <c r="T48" i="4"/>
  <c r="AB48" i="4"/>
  <c r="X49" i="4"/>
  <c r="T50" i="4"/>
  <c r="AB50" i="4"/>
  <c r="AA52" i="4"/>
  <c r="Z52" i="4"/>
  <c r="Z54" i="4"/>
  <c r="V55" i="4"/>
  <c r="Z56" i="4"/>
  <c r="V59" i="4"/>
  <c r="T61" i="4"/>
  <c r="AB61" i="4"/>
  <c r="X62" i="4"/>
  <c r="T65" i="4"/>
  <c r="AB65" i="4"/>
  <c r="AA65" i="4"/>
  <c r="Z45" i="4"/>
  <c r="U52" i="4"/>
  <c r="X59" i="4"/>
  <c r="V65" i="4"/>
  <c r="T47" i="4"/>
  <c r="AB47" i="4"/>
  <c r="Z53" i="4"/>
  <c r="U60" i="4"/>
  <c r="Y48" i="4"/>
  <c r="W54" i="4"/>
  <c r="V49" i="4"/>
  <c r="T55" i="4"/>
  <c r="AB55" i="4"/>
  <c r="Z61" i="4"/>
  <c r="X51" i="4"/>
  <c r="V57" i="4"/>
  <c r="T63" i="4"/>
  <c r="AB63" i="4"/>
  <c r="M430" i="2"/>
  <c r="I430" i="2"/>
  <c r="H430" i="2"/>
  <c r="G430" i="2"/>
  <c r="F430" i="2"/>
  <c r="E430" i="2"/>
  <c r="M429" i="2"/>
  <c r="I429" i="2"/>
  <c r="H429" i="2"/>
  <c r="G429" i="2"/>
  <c r="F429" i="2"/>
  <c r="E429" i="2"/>
  <c r="M428" i="2"/>
  <c r="I428" i="2"/>
  <c r="H428" i="2"/>
  <c r="G428" i="2"/>
  <c r="F428" i="2"/>
  <c r="E428" i="2"/>
  <c r="M427" i="2"/>
  <c r="I427" i="2"/>
  <c r="H427" i="2"/>
  <c r="G427" i="2"/>
  <c r="F427" i="2"/>
  <c r="E427" i="2"/>
  <c r="M426" i="2"/>
  <c r="I426" i="2"/>
  <c r="H426" i="2"/>
  <c r="G426" i="2"/>
  <c r="F426" i="2"/>
  <c r="E426" i="2"/>
  <c r="M425" i="2"/>
  <c r="I425" i="2"/>
  <c r="H425" i="2"/>
  <c r="G425" i="2"/>
  <c r="F425" i="2"/>
  <c r="E425" i="2"/>
  <c r="M424" i="2"/>
  <c r="I424" i="2"/>
  <c r="H424" i="2"/>
  <c r="G424" i="2"/>
  <c r="F424" i="2"/>
  <c r="E424" i="2"/>
  <c r="M423" i="2"/>
  <c r="I423" i="2"/>
  <c r="H423" i="2"/>
  <c r="G423" i="2"/>
  <c r="F423" i="2"/>
  <c r="E423" i="2"/>
  <c r="M422" i="2"/>
  <c r="I422" i="2"/>
  <c r="H422" i="2"/>
  <c r="G422" i="2"/>
  <c r="F422" i="2"/>
  <c r="E422" i="2"/>
  <c r="M421" i="2"/>
  <c r="I421" i="2"/>
  <c r="H421" i="2"/>
  <c r="G421" i="2"/>
  <c r="F421" i="2"/>
  <c r="E421" i="2"/>
  <c r="M420" i="2"/>
  <c r="I420" i="2"/>
  <c r="H420" i="2"/>
  <c r="G420" i="2"/>
  <c r="F420" i="2"/>
  <c r="E420" i="2"/>
  <c r="M419" i="2"/>
  <c r="I419" i="2"/>
  <c r="H419" i="2"/>
  <c r="G419" i="2"/>
  <c r="F419" i="2"/>
  <c r="E419" i="2"/>
  <c r="M418" i="2"/>
  <c r="I418" i="2"/>
  <c r="H418" i="2"/>
  <c r="G418" i="2"/>
  <c r="F418" i="2"/>
  <c r="E418" i="2"/>
  <c r="M417" i="2"/>
  <c r="I417" i="2"/>
  <c r="H417" i="2"/>
  <c r="G417" i="2"/>
  <c r="F417" i="2"/>
  <c r="E417" i="2"/>
  <c r="M416" i="2"/>
  <c r="I416" i="2"/>
  <c r="H416" i="2"/>
  <c r="G416" i="2"/>
  <c r="F416" i="2"/>
  <c r="E416" i="2"/>
  <c r="M415" i="2"/>
  <c r="I415" i="2"/>
  <c r="H415" i="2"/>
  <c r="G415" i="2"/>
  <c r="F415" i="2"/>
  <c r="E415" i="2"/>
  <c r="M414" i="2"/>
  <c r="I414" i="2"/>
  <c r="H414" i="2"/>
  <c r="G414" i="2"/>
  <c r="F414" i="2"/>
  <c r="E414" i="2"/>
  <c r="M413" i="2"/>
  <c r="I413" i="2"/>
  <c r="H413" i="2"/>
  <c r="G413" i="2"/>
  <c r="F413" i="2"/>
  <c r="E413" i="2"/>
  <c r="M412" i="2"/>
  <c r="I412" i="2"/>
  <c r="H412" i="2"/>
  <c r="G412" i="2"/>
  <c r="F412" i="2"/>
  <c r="E412" i="2"/>
  <c r="M411" i="2"/>
  <c r="I411" i="2"/>
  <c r="H411" i="2"/>
  <c r="G411" i="2"/>
  <c r="F411" i="2"/>
  <c r="E411" i="2"/>
  <c r="M410" i="2"/>
  <c r="I410" i="2"/>
  <c r="H410" i="2"/>
  <c r="G410" i="2"/>
  <c r="F410" i="2"/>
  <c r="E410" i="2"/>
  <c r="M409" i="2"/>
  <c r="I409" i="2"/>
  <c r="H409" i="2"/>
  <c r="G409" i="2"/>
  <c r="F409" i="2"/>
  <c r="E409" i="2"/>
  <c r="M408" i="2"/>
  <c r="I408" i="2"/>
  <c r="H408" i="2"/>
  <c r="G408" i="2"/>
  <c r="F408" i="2"/>
  <c r="E408" i="2"/>
  <c r="M407" i="2"/>
  <c r="I407" i="2"/>
  <c r="H407" i="2"/>
  <c r="G407" i="2"/>
  <c r="F407" i="2"/>
  <c r="E407" i="2"/>
  <c r="M406" i="2"/>
  <c r="I406" i="2"/>
  <c r="H406" i="2"/>
  <c r="G406" i="2"/>
  <c r="F406" i="2"/>
  <c r="E406" i="2"/>
  <c r="M405" i="2"/>
  <c r="I405" i="2"/>
  <c r="H405" i="2"/>
  <c r="G405" i="2"/>
  <c r="F405" i="2"/>
  <c r="E405" i="2"/>
  <c r="M404" i="2"/>
  <c r="I404" i="2"/>
  <c r="H404" i="2"/>
  <c r="G404" i="2"/>
  <c r="F404" i="2"/>
  <c r="E404" i="2"/>
  <c r="M403" i="2"/>
  <c r="I403" i="2"/>
  <c r="H403" i="2"/>
  <c r="G403" i="2"/>
  <c r="F403" i="2"/>
  <c r="E403" i="2"/>
  <c r="M402" i="2"/>
  <c r="I402" i="2"/>
  <c r="H402" i="2"/>
  <c r="G402" i="2"/>
  <c r="F402" i="2"/>
  <c r="E402" i="2"/>
  <c r="M401" i="2"/>
  <c r="I401" i="2"/>
  <c r="H401" i="2"/>
  <c r="G401" i="2"/>
  <c r="F401" i="2"/>
  <c r="E401" i="2"/>
  <c r="M400" i="2"/>
  <c r="I400" i="2"/>
  <c r="H400" i="2"/>
  <c r="G400" i="2"/>
  <c r="F400" i="2"/>
  <c r="E400" i="2"/>
  <c r="M399" i="2"/>
  <c r="I399" i="2"/>
  <c r="H399" i="2"/>
  <c r="G399" i="2"/>
  <c r="F399" i="2"/>
  <c r="E399" i="2"/>
  <c r="M398" i="2"/>
  <c r="I398" i="2"/>
  <c r="H398" i="2"/>
  <c r="G398" i="2"/>
  <c r="F398" i="2"/>
  <c r="E398" i="2"/>
  <c r="M397" i="2"/>
  <c r="I397" i="2"/>
  <c r="H397" i="2"/>
  <c r="G397" i="2"/>
  <c r="F397" i="2"/>
  <c r="E397" i="2"/>
  <c r="M396" i="2"/>
  <c r="I396" i="2"/>
  <c r="H396" i="2"/>
  <c r="G396" i="2"/>
  <c r="F396" i="2"/>
  <c r="E396" i="2"/>
  <c r="M395" i="2"/>
  <c r="I395" i="2"/>
  <c r="H395" i="2"/>
  <c r="G395" i="2"/>
  <c r="F395" i="2"/>
  <c r="E395" i="2"/>
  <c r="M394" i="2"/>
  <c r="I394" i="2"/>
  <c r="H394" i="2"/>
  <c r="G394" i="2"/>
  <c r="F394" i="2"/>
  <c r="E394" i="2"/>
  <c r="M3" i="2"/>
  <c r="I3" i="2"/>
  <c r="H3" i="2"/>
  <c r="G3" i="2"/>
  <c r="F3" i="2"/>
  <c r="E3" i="2"/>
  <c r="L2" i="5" l="1"/>
  <c r="B2" i="6" l="1"/>
  <c r="B1" i="6"/>
  <c r="T44" i="4" l="1"/>
  <c r="U44" i="4"/>
  <c r="W44" i="4"/>
  <c r="AB44" i="4"/>
  <c r="Y44" i="4"/>
  <c r="AA44" i="4"/>
  <c r="V44" i="4"/>
  <c r="X44" i="4"/>
  <c r="Z44" i="4"/>
  <c r="Y43" i="4" l="1"/>
  <c r="W43" i="4"/>
  <c r="X43" i="4"/>
  <c r="U43" i="4"/>
  <c r="V43" i="4"/>
  <c r="AA43" i="4"/>
  <c r="AB43" i="4"/>
  <c r="T43" i="4"/>
  <c r="Z43" i="4"/>
  <c r="M431" i="2" l="1"/>
  <c r="L431" i="2"/>
  <c r="K431" i="2"/>
  <c r="J431" i="2"/>
  <c r="I431" i="2"/>
  <c r="H431" i="2"/>
  <c r="G431" i="2"/>
  <c r="F431" i="2"/>
  <c r="E431" i="2"/>
  <c r="S67" i="4" l="1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67" i="4" l="1"/>
  <c r="Z67" i="4"/>
  <c r="W67" i="4"/>
  <c r="AA67" i="4"/>
  <c r="T67" i="4"/>
  <c r="X67" i="4"/>
  <c r="AB67" i="4"/>
  <c r="U67" i="4"/>
  <c r="Y67" i="4"/>
</calcChain>
</file>

<file path=xl/sharedStrings.xml><?xml version="1.0" encoding="utf-8"?>
<sst xmlns="http://schemas.openxmlformats.org/spreadsheetml/2006/main" count="688" uniqueCount="189">
  <si>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</si>
  <si>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</si>
  <si>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</si>
  <si>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</si>
  <si>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</si>
  <si>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</si>
  <si>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</si>
  <si>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</si>
  <si>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</si>
  <si>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</si>
  <si>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</si>
  <si>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</si>
  <si>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</si>
  <si>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</si>
  <si>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</si>
  <si>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</si>
  <si>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</si>
  <si>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</si>
  <si>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</si>
  <si>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</si>
  <si>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</si>
  <si>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</si>
  <si>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</si>
  <si>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</si>
  <si>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</si>
  <si>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</si>
  <si>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</si>
  <si>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</si>
  <si>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</si>
  <si>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</si>
  <si>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</si>
  <si>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</si>
  <si>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</si>
  <si>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</si>
  <si>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</si>
  <si>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</si>
  <si>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</si>
  <si>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</si>
  <si>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</si>
  <si>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 xml:space="preserve"> Quantity</t>
  </si>
  <si>
    <t xml:space="preserve"> Value in Rs.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</si>
  <si>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</si>
  <si>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</si>
  <si>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</si>
  <si>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</si>
  <si>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</si>
  <si>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</si>
  <si>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</si>
  <si>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</si>
  <si>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</si>
  <si>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ADORA (T) SC100 20X200ML BOT IN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</si>
  <si>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</si>
  <si>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</si>
  <si>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</si>
  <si>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</si>
  <si>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</si>
  <si>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</si>
  <si>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</si>
  <si>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ADORA (T) SC100 4X1L BOT IN</t>
  </si>
  <si>
    <t>ADORA (T) SC100 8X500ML BOT IN</t>
  </si>
  <si>
    <t>KISAN BEEJ BHANDAR</t>
  </si>
  <si>
    <t>MAIN ROAD BAGBAHRA DIST MAHASAMUND (C.G.)</t>
  </si>
  <si>
    <t>Phone : 9754633257,9754633259</t>
  </si>
  <si>
    <t>RE-</t>
  </si>
  <si>
    <t>ORDER</t>
  </si>
  <si>
    <t>PRODUCT</t>
  </si>
  <si>
    <t>SAPL SALE</t>
  </si>
  <si>
    <t>SAPL PURCHASE</t>
  </si>
  <si>
    <t>ADMIRE                         2GM</t>
  </si>
  <si>
    <t>ANTRACOL                       100GM</t>
  </si>
  <si>
    <t xml:space="preserve">   -</t>
  </si>
  <si>
    <t>ANTRACOL                       1 KG</t>
  </si>
  <si>
    <t>ANTRACOL                       500GM</t>
  </si>
  <si>
    <t>ARIZE 6444 GOLD                3KG</t>
  </si>
  <si>
    <t>ARIZE 8433                     3KG</t>
  </si>
  <si>
    <t>ARIZE AZ 6411                  3KG</t>
  </si>
  <si>
    <t>ARIZE AZ 8433 DT               3KG</t>
  </si>
  <si>
    <t>ARIZE BOLD LOC                 3KG</t>
  </si>
  <si>
    <t>ARIZE DHANI LOC                3KG</t>
  </si>
  <si>
    <t>ARIZE TEJ GOLD LOC             3KG</t>
  </si>
  <si>
    <t>CONFIDOR SUPER                 100ML</t>
  </si>
  <si>
    <t>CONFIDOR SUPER                 250ML</t>
  </si>
  <si>
    <t>CONFIDOR SUPER                 50ML</t>
  </si>
  <si>
    <t>COUNCIL ACTIV WG30             45GM</t>
  </si>
  <si>
    <t>ETHREL SL39                    100ML</t>
  </si>
  <si>
    <t>FOLICUR                        100ML</t>
  </si>
  <si>
    <t>FOLICUR                        1LTR</t>
  </si>
  <si>
    <t>FOLICUR                        250ML</t>
  </si>
  <si>
    <t>FOLICUR                        500ML</t>
  </si>
  <si>
    <t>GLAMORE                        50GM</t>
  </si>
  <si>
    <t>JUMP WG80                      2GM</t>
  </si>
  <si>
    <t>PLANOFIX SL4                   100ML</t>
  </si>
  <si>
    <t>REGENT                         1LTR</t>
  </si>
  <si>
    <t>SUNRICE                        50GM</t>
  </si>
  <si>
    <t>Our GST Billing Software MARG Erp 07868223398,9827717123</t>
  </si>
  <si>
    <t>ALANTO (T) SC240 50X100ML BOT IN</t>
  </si>
  <si>
    <t>ANTRACOL (T) WP70 50X100GR BAG IN</t>
  </si>
  <si>
    <t>ANTRACOL (T) WP70 10X1KG BAG IN</t>
  </si>
  <si>
    <t>ANTRACOL (T) WP70 20X500GR BAG IN</t>
  </si>
  <si>
    <t>ARIZE 6129 GOLD LOC 10X3KG BAG IN</t>
  </si>
  <si>
    <t>ARIZE 6444 GOLD LOC 6X5KG BAG IN</t>
  </si>
  <si>
    <t>ARIZE 6444 GOLD LOC 10X3KG BAG IN</t>
  </si>
  <si>
    <t>ARIZE AZ 8433 DT LOC 10X3KG BAG IN</t>
  </si>
  <si>
    <t>ARIZE BOLD LOC 10X3KG BAG IN</t>
  </si>
  <si>
    <t>ARIZE DHANI LOC 6X5KG BAG IN</t>
  </si>
  <si>
    <t>ARIZE DHANI LOC 10X3KG BAG IN</t>
  </si>
  <si>
    <t>ARIZE TEJ GOLD LOC 10X3KG BAG IN</t>
  </si>
  <si>
    <t>CONFIDOR (T) SL200 50X100ML BOT IN</t>
  </si>
  <si>
    <t>CONFIDOR (T) SL200 100X50ML BOT IN</t>
  </si>
  <si>
    <t>CONFIDOR SUPER (T) SC350 50X100ML BOT IN</t>
  </si>
  <si>
    <t>CONFIDOR SUPER (T) SC350 20X250ML BOT IN</t>
  </si>
  <si>
    <t>CONFIDOR SUPER (T) SC350 20X500ML BOT IN</t>
  </si>
  <si>
    <t>CONFIDOR SUPER (T) SC350 50X50ML BOT IN</t>
  </si>
  <si>
    <t>COUNCIL ACTIV WG30 8X(10X45GR) BOX IN</t>
  </si>
  <si>
    <t>COUNCIL ACTIV WG30 12X(5X90GR) BOX IN</t>
  </si>
  <si>
    <t>ETHREL SL39 50X100ML BOT IN</t>
  </si>
  <si>
    <t>FOLICUR (T) EC250 50X100ML BOT IN</t>
  </si>
  <si>
    <t>FOLICUR (T) EC250 10X1L BOT IN</t>
  </si>
  <si>
    <t>FOLICUR (T) EC250 40X250ML BOT IN</t>
  </si>
  <si>
    <t>FOLICUR (T) EC250 20X500ML BOT IN</t>
  </si>
  <si>
    <t>GLAMORE WG80 4X(10X50)G BAG IN</t>
  </si>
  <si>
    <t>JUMP WG80 160X(10X2GR) BAG IN</t>
  </si>
  <si>
    <t>MONCEREN SC250 40X250ML BOT IN</t>
  </si>
  <si>
    <t>PLANOFIX SL4 5 40X250ML BOT IN</t>
  </si>
  <si>
    <t>PLANOFIX SL4 5 50X100ML BOT IN</t>
  </si>
  <si>
    <t>REGENT (T) SC50 10X1L BOT IN</t>
  </si>
  <si>
    <t>REGENT (T) SC50 20X500ML BOT IN</t>
  </si>
  <si>
    <t>REGENT ULTRA GR0 6 5X4KG BAG IN</t>
  </si>
  <si>
    <t>SPINTOR SC495 20X75ML BOT IN</t>
  </si>
  <si>
    <t>SUNRICE WG15 100X50GR BOT IN</t>
  </si>
  <si>
    <t>TOPSTAR (T) WP80 10X(10X35GR) BOX IN</t>
  </si>
  <si>
    <t>NEW</t>
  </si>
  <si>
    <t>DISTRIBUTOR PRODUCTWISE</t>
  </si>
  <si>
    <t>OUTPUT IN : PIC,DETAILS AS : Column,CONSIDER : Voucher Date,INCLUDE VALIDATION : False</t>
  </si>
  <si>
    <t>DISTRIBUTOR:Kisan Beej Bhandar,</t>
  </si>
  <si>
    <t>SAPCODE</t>
  </si>
  <si>
    <t>ITEMALIAS</t>
  </si>
  <si>
    <t>Kisan Beej Bhandar</t>
  </si>
  <si>
    <t>NEWPRODUCT_1248615</t>
  </si>
  <si>
    <t>GRANDTOTAL</t>
  </si>
  <si>
    <t>STOCK &amp; SALES ANALYSIS  (BAYER LTD) 01-04-2021 - 31-05-2021  Reorder : Sale X 1.50</t>
  </si>
  <si>
    <t>ADMIRE                         30GM</t>
  </si>
  <si>
    <t>ALANTO                         1LTR</t>
  </si>
  <si>
    <t>ALANTO                         250ML</t>
  </si>
  <si>
    <t>ALANTO                         500ML</t>
  </si>
  <si>
    <t>ANTRACOL                       250GM</t>
  </si>
  <si>
    <t>ARIZE 6444 GOLD                5KG</t>
  </si>
  <si>
    <t xml:space="preserve"> -30</t>
  </si>
  <si>
    <t>BELT EXPERT SC480              100ML</t>
  </si>
  <si>
    <t>DECIS                          100ML</t>
  </si>
  <si>
    <t>DECIS                          250ML</t>
  </si>
  <si>
    <t>FAME                           10ML</t>
  </si>
  <si>
    <t>FAME                           50ML</t>
  </si>
  <si>
    <t>GAUCHO                         100ML</t>
  </si>
  <si>
    <t>GLAMORE                        100GM</t>
  </si>
  <si>
    <t>LARVIN                         250GM</t>
  </si>
  <si>
    <t>NATIVO                         1 KG</t>
  </si>
  <si>
    <t>NATIVO                         500GM</t>
  </si>
  <si>
    <t>REGENT                         250ML</t>
  </si>
  <si>
    <t>WHIP SUPER                     100ML</t>
  </si>
  <si>
    <t>WHIP SUPER                     1LTR</t>
  </si>
  <si>
    <t>WHIP SUPER                     250ML</t>
  </si>
  <si>
    <t>DECIS EC 28 40X250ML BOT IN</t>
  </si>
  <si>
    <t>ADMIRE (T) WG70 150X30GR BOT IN</t>
  </si>
  <si>
    <t>ALANTO (T) SC240 10X1L BOT IN</t>
  </si>
  <si>
    <t>ALANTO (T) SC240 20X500ML BOT IN</t>
  </si>
  <si>
    <t>ALANTO (T) SC240 40X250ML BOT IN</t>
  </si>
  <si>
    <t>ANTRACOL (T) WP70 40X250GR BAG IN</t>
  </si>
  <si>
    <t>BELT EXPERT SC480 50X100ML BOT IN</t>
  </si>
  <si>
    <t>DECIS EC 28 50X100ML BOT IN</t>
  </si>
  <si>
    <t>FAME (T) SC480 10X(20X10ML) BOT IN</t>
  </si>
  <si>
    <t>FAME (T) SC480 40X50ML BOT IN</t>
  </si>
  <si>
    <t>GAUCHO FS600 50X100ML BOT IN</t>
  </si>
  <si>
    <t>GLAMORE WG80 2X(10X100)G BAG IN</t>
  </si>
  <si>
    <t>LARVIN (T) WP75 20X250GR BAG IN</t>
  </si>
  <si>
    <t>NATIVO WG75 10X1KG BAG IN</t>
  </si>
  <si>
    <t>NATIVO WG75 20X500GR BAG IN</t>
  </si>
  <si>
    <t>REGENT (T) SC50 20X250ML BOT IN</t>
  </si>
  <si>
    <t>WHIPSUPER (T) EC90 10X1L BOT IN</t>
  </si>
  <si>
    <t>WHIPSUPER (T) EC90 40X250ML BOT IN</t>
  </si>
  <si>
    <t>WHIPSUPER (T) EC90 50X100ML BOT IN</t>
  </si>
  <si>
    <t>Stock and Sales FOR THE PERIOD 01-Apr-2021 TO 31-May-2021</t>
  </si>
  <si>
    <t>ARIZE TEJ GOLD LOC 30X1KG BAG IN</t>
  </si>
  <si>
    <t>JUMP WG80 80X40GR BAG IN</t>
  </si>
  <si>
    <t>LARVIN (T) WP75 20X500GR BAG IN</t>
  </si>
  <si>
    <t>RICESTAR EC69 20X500ML BOT IN</t>
  </si>
  <si>
    <t>Generated on 6/22/2021 5:21:52 AM</t>
  </si>
  <si>
    <t>Zylem Report - 01-Apr-2021 TO 31-May-2021</t>
  </si>
  <si>
    <t>Dealer Report -01-Apr-2021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</si>
</sst>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0" borderId="26" applyNumberFormat="0" applyFill="0" applyAlignment="0" applyProtection="0"/>
    <xf numFmtId="0" fontId="22" fillId="0" borderId="27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28" applyNumberFormat="0" applyAlignment="0" applyProtection="0"/>
    <xf numFmtId="0" fontId="27" fillId="11" borderId="29" applyNumberFormat="0" applyAlignment="0" applyProtection="0"/>
    <xf numFmtId="0" fontId="28" fillId="11" borderId="28" applyNumberFormat="0" applyAlignment="0" applyProtection="0"/>
    <xf numFmtId="0" fontId="29" fillId="0" borderId="30" applyNumberFormat="0" applyFill="0" applyAlignment="0" applyProtection="0"/>
    <xf numFmtId="0" fontId="30" fillId="12" borderId="31" applyNumberFormat="0" applyAlignment="0" applyProtection="0"/>
    <xf numFmtId="0" fontId="31" fillId="0" borderId="0" applyNumberFormat="0" applyFill="0" applyBorder="0" applyAlignment="0" applyProtection="0"/>
    <xf numFmtId="0" fontId="18" fillId="13" borderId="32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3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3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3" fillId="4" borderId="11" xfId="0" applyFont="1" applyFill="1" applyBorder="1" applyAlignment="1">
      <alignment horizontal="lef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49" fontId="7" fillId="0" borderId="12" xfId="0" applyNumberFormat="1" applyFont="1" applyBorder="1"/>
    <xf numFmtId="49" fontId="15" fillId="6" borderId="24" xfId="0" applyNumberFormat="1" applyFont="1" applyFill="1" applyBorder="1" applyAlignment="1">
      <alignment horizontal="center" vertical="top"/>
    </xf>
    <xf numFmtId="49" fontId="15" fillId="6" borderId="22" xfId="0" applyNumberFormat="1" applyFont="1" applyFill="1" applyBorder="1" applyAlignment="1">
      <alignment horizontal="center" vertical="top"/>
    </xf>
    <xf numFmtId="166" fontId="7" fillId="0" borderId="12" xfId="0" applyNumberFormat="1" applyFont="1" applyBorder="1"/>
    <xf numFmtId="0" fontId="13" fillId="4" borderId="11" xfId="0" applyFont="1" applyFill="1" applyBorder="1" applyAlignment="1">
      <alignment horizontal="left" wrapText="1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2" fontId="34" fillId="38" borderId="11" xfId="0" applyNumberFormat="1" applyFont="1" applyFill="1" applyBorder="1" applyAlignment="1">
      <alignment horizontal="left" wrapText="1"/>
    </xf>
    <xf numFmtId="0" fontId="17" fillId="0" borderId="23" xfId="0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NS%20APR%20TO%20MAY%2020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06%20JUNE%202021/1248615-Kisan%20Beej%20Bhandar/2020-2021/Janta%20Beej%20Bhandar%20Siddharthnagar%2001-Apr-2020%20TO%2030-Nov-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G ERP 9+ Excel Report"/>
      <sheetName val="A SALE"/>
      <sheetName val="A PURC"/>
      <sheetName val="Sheet5"/>
      <sheetName val="PURCH"/>
      <sheetName val="SALE"/>
    </sheetNames>
    <sheetDataSet>
      <sheetData sheetId="0"/>
      <sheetData sheetId="1">
        <row r="5">
          <cell r="E5" t="str">
            <v>ADMIRE 2GM</v>
          </cell>
          <cell r="F5">
            <v>120</v>
          </cell>
        </row>
        <row r="6">
          <cell r="E6" t="str">
            <v>ADMIRE 30GM</v>
          </cell>
          <cell r="F6">
            <v>32</v>
          </cell>
        </row>
        <row r="7">
          <cell r="E7" t="str">
            <v>ALANTO 500ML</v>
          </cell>
          <cell r="F7">
            <v>3</v>
          </cell>
        </row>
        <row r="8">
          <cell r="E8" t="str">
            <v>ARIZE 6444 GOLD 3KG</v>
          </cell>
          <cell r="F8">
            <v>180</v>
          </cell>
        </row>
        <row r="9">
          <cell r="E9" t="str">
            <v>ARIZE 6444 GOLD 5KG</v>
          </cell>
          <cell r="F9">
            <v>180</v>
          </cell>
        </row>
        <row r="10">
          <cell r="E10" t="str">
            <v>ARIZE 8433 3KG</v>
          </cell>
          <cell r="F10">
            <v>13</v>
          </cell>
        </row>
        <row r="11">
          <cell r="E11" t="str">
            <v>ARIZE AZ 6411 3KG</v>
          </cell>
          <cell r="F11">
            <v>20</v>
          </cell>
        </row>
        <row r="12">
          <cell r="E12" t="str">
            <v>ARIZE AZ 8433 DT 3KG</v>
          </cell>
          <cell r="F12">
            <v>400</v>
          </cell>
        </row>
        <row r="13">
          <cell r="E13" t="str">
            <v>ARIZE BOLD LOC 3KG</v>
          </cell>
          <cell r="F13">
            <v>120</v>
          </cell>
        </row>
        <row r="14">
          <cell r="E14" t="str">
            <v>ARIZE DHANI LOC 3KG</v>
          </cell>
          <cell r="F14">
            <v>215</v>
          </cell>
        </row>
        <row r="15">
          <cell r="E15" t="str">
            <v>ARIZE TEJ GOLD LOC 3KG</v>
          </cell>
          <cell r="F15">
            <v>100</v>
          </cell>
        </row>
        <row r="16">
          <cell r="E16" t="str">
            <v>DECIS 100ML</v>
          </cell>
          <cell r="F16">
            <v>60</v>
          </cell>
        </row>
        <row r="17">
          <cell r="E17" t="str">
            <v>DECIS 250ML</v>
          </cell>
          <cell r="F17">
            <v>10</v>
          </cell>
        </row>
        <row r="18">
          <cell r="E18" t="str">
            <v>FOLICUR 100ML</v>
          </cell>
          <cell r="F18">
            <v>8</v>
          </cell>
        </row>
        <row r="19">
          <cell r="E19" t="str">
            <v>FOLICUR 1LTR</v>
          </cell>
          <cell r="F19">
            <v>12</v>
          </cell>
        </row>
      </sheetData>
      <sheetData sheetId="2">
        <row r="5">
          <cell r="E5" t="str">
            <v>ADMIRE 2GM</v>
          </cell>
          <cell r="F5">
            <v>125</v>
          </cell>
        </row>
        <row r="6">
          <cell r="E6" t="str">
            <v>ANTRACOL 500GM</v>
          </cell>
          <cell r="F6">
            <v>40</v>
          </cell>
        </row>
        <row r="7">
          <cell r="E7" t="str">
            <v>ARIZE 6444 GOLD 3KG</v>
          </cell>
          <cell r="F7">
            <v>180</v>
          </cell>
        </row>
        <row r="8">
          <cell r="E8" t="str">
            <v>ARIZE 6444 GOLD 5KG</v>
          </cell>
          <cell r="F8">
            <v>180</v>
          </cell>
        </row>
        <row r="9">
          <cell r="E9" t="str">
            <v>ARIZE AZ 6411 3KG</v>
          </cell>
          <cell r="F9">
            <v>20</v>
          </cell>
        </row>
        <row r="10">
          <cell r="E10" t="str">
            <v>ARIZE AZ 8433 DT 3KG</v>
          </cell>
          <cell r="F10">
            <v>400</v>
          </cell>
        </row>
        <row r="11">
          <cell r="E11" t="str">
            <v>ARIZE TEJ GOLD LOC 3KG</v>
          </cell>
          <cell r="F11">
            <v>100</v>
          </cell>
        </row>
        <row r="12">
          <cell r="E12" t="str">
            <v>DECIS 100ML</v>
          </cell>
          <cell r="F12">
            <v>50</v>
          </cell>
        </row>
        <row r="13">
          <cell r="E13" t="str">
            <v>DECIS 250ML</v>
          </cell>
          <cell r="F13">
            <v>40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aler Report"/>
      <sheetName val="Dealer Report working"/>
      <sheetName val="Final Dealer Work"/>
      <sheetName val="Zylem SNS Report"/>
      <sheetName val="Sheet1"/>
      <sheetName val="Reco"/>
    </sheetNames>
    <sheetDataSet>
      <sheetData sheetId="0"/>
      <sheetData sheetId="1">
        <row r="2">
          <cell r="M2" t="str">
            <v>ADMIRE 2GM-box</v>
          </cell>
          <cell r="N2" t="str">
            <v>ADMIRE WG70 125X(8X2GR) BAG IN</v>
          </cell>
        </row>
        <row r="3">
          <cell r="M3" t="str">
            <v>ADMIRE 30GM-box</v>
          </cell>
          <cell r="N3" t="str">
            <v>ADMIRE (T) WG70 150X30GR BOT IN</v>
          </cell>
        </row>
        <row r="4">
          <cell r="M4" t="str">
            <v>ADORA 1LTR-box</v>
          </cell>
          <cell r="N4" t="str">
            <v>ADORA (T) SC100 4X1L BOT IN</v>
          </cell>
        </row>
        <row r="5">
          <cell r="M5" t="str">
            <v>ADORA 200ML-box</v>
          </cell>
          <cell r="N5" t="str">
            <v>ADORA (T) SC100 20X200ML BOT IN</v>
          </cell>
        </row>
        <row r="6">
          <cell r="M6" t="str">
            <v>ALANTO 100ML-box</v>
          </cell>
          <cell r="N6" t="str">
            <v>ALANTO (T) SC240 50X100ML BOT IN</v>
          </cell>
        </row>
        <row r="7">
          <cell r="M7" t="str">
            <v>ALANTO 1LTR-box</v>
          </cell>
          <cell r="N7" t="str">
            <v>ALANTO (T) SC240 10X1L BOT IN</v>
          </cell>
        </row>
        <row r="8">
          <cell r="M8" t="str">
            <v>ALANTO 250ML-box</v>
          </cell>
          <cell r="N8" t="str">
            <v>ALANTO (T) SC240 40X250ML BOT IN</v>
          </cell>
        </row>
        <row r="9">
          <cell r="M9" t="str">
            <v>ALANTO 500ML-box</v>
          </cell>
          <cell r="N9" t="str">
            <v>ALANTO (T) SC240 20X500ML BOT IN</v>
          </cell>
        </row>
        <row r="10">
          <cell r="M10" t="str">
            <v>ANTRACOL 100GM-box</v>
          </cell>
          <cell r="N10" t="str">
            <v>ANTRACOL (T) WP70 50X100GR BAG IN</v>
          </cell>
        </row>
        <row r="11">
          <cell r="M11" t="str">
            <v>ANTRACOL 1 KG-box</v>
          </cell>
          <cell r="N11" t="str">
            <v>ANTRACOL (T) WP70 10X1KG BAG IN</v>
          </cell>
        </row>
        <row r="12">
          <cell r="M12" t="str">
            <v>ANTRACOL 250GM-box</v>
          </cell>
          <cell r="N12" t="str">
            <v>ANTRACOL (T) WP70 40X250GR BAG IN</v>
          </cell>
        </row>
        <row r="13">
          <cell r="M13" t="str">
            <v>ANTRACOL 500GM-box</v>
          </cell>
          <cell r="N13" t="str">
            <v>ANTRACOL (T) WP70 20X500GR BAG IN</v>
          </cell>
        </row>
        <row r="14">
          <cell r="M14" t="str">
            <v>ARIZE 6129 GOLD LOC 3KG-box</v>
          </cell>
          <cell r="N14" t="str">
            <v>ARIZE 6129 GOLD LOC 10X3KG BAG IN</v>
          </cell>
        </row>
        <row r="15">
          <cell r="M15" t="str">
            <v>ARIZE 6444 GOLD 3KG-box</v>
          </cell>
          <cell r="N15" t="str">
            <v>ARIZE 6444 GOLD LOC 10X3KG BAG IN</v>
          </cell>
        </row>
        <row r="16">
          <cell r="M16" t="str">
            <v>ARIZE 6444 GOLD 5KG-box</v>
          </cell>
          <cell r="N16" t="str">
            <v>ARIZE 6444 GOLD LOC 6X5KG BAG IN</v>
          </cell>
        </row>
        <row r="17">
          <cell r="M17" t="str">
            <v>ARIZE 8433 3KG-box</v>
          </cell>
          <cell r="N17" t="str">
            <v>ARIZE AZ 8433 DT LOC 10X3KG BAG IN</v>
          </cell>
        </row>
        <row r="18">
          <cell r="M18" t="str">
            <v>ARIZE AZ 8433 DT 3KG-box</v>
          </cell>
          <cell r="N18" t="str">
            <v>ARIZE AZ 8433 DT LOC 10X3KG BAG IN</v>
          </cell>
        </row>
        <row r="19">
          <cell r="M19" t="str">
            <v>ARIZE BOLD LOC 3KG-box</v>
          </cell>
          <cell r="N19" t="str">
            <v>ARIZE BOLD LOC 10X3KG BAG IN</v>
          </cell>
        </row>
        <row r="20">
          <cell r="M20" t="str">
            <v>ARIZE DHANI LOC 3KG-box</v>
          </cell>
          <cell r="N20" t="str">
            <v>ARIZE DHANI LOC 10X3KG BAG IN</v>
          </cell>
        </row>
        <row r="21">
          <cell r="M21" t="str">
            <v>ARIZE TEJ GOLD LOC 3KG-box</v>
          </cell>
          <cell r="N21" t="str">
            <v>ARIZE TEJ GOLD LOC 10X3KG BAG IN</v>
          </cell>
        </row>
        <row r="22">
          <cell r="M22" t="str">
            <v>ARIZE TEZ GOLD LOC 1KG-box</v>
          </cell>
          <cell r="N22" t="str">
            <v>ARIZE TEJ GOLD LOC 30X1KG BAG IN</v>
          </cell>
        </row>
        <row r="23">
          <cell r="M23" t="str">
            <v>BELT EXPERT SC480 100ML-box</v>
          </cell>
          <cell r="N23" t="str">
            <v>BELT EXPERT SC480 50X100ML BOT IN</v>
          </cell>
        </row>
        <row r="24">
          <cell r="M24" t="str">
            <v>CONFIDOR SUPER 100ML-box</v>
          </cell>
          <cell r="N24" t="str">
            <v>CONFIDOR SUPER (T) SC350 50X100ML BOT IN</v>
          </cell>
        </row>
        <row r="25">
          <cell r="M25" t="str">
            <v>CONFIDOR SUPER 250ML-box</v>
          </cell>
          <cell r="N25" t="str">
            <v>CONFIDOR SUPER (T) SC350 20X250ML BOT IN</v>
          </cell>
        </row>
        <row r="26">
          <cell r="M26" t="str">
            <v>CONFIDOR SUPER 500ML-box</v>
          </cell>
          <cell r="N26" t="str">
            <v>CONFIDOR SUPER (T) SC350 20X500ML BOT IN</v>
          </cell>
        </row>
        <row r="27">
          <cell r="M27" t="str">
            <v>CONFIDOR SUPER 50ML-box</v>
          </cell>
          <cell r="N27" t="str">
            <v>CONFIDOR SUPER (T) SC350 50X50ML BOT IN</v>
          </cell>
        </row>
        <row r="28">
          <cell r="M28" t="str">
            <v>COUNCIL ACTIV WG30 45GM-box</v>
          </cell>
          <cell r="N28" t="str">
            <v>COUNCIL ACTIV WG30 8X(10X45GR) BOX IN</v>
          </cell>
        </row>
        <row r="29">
          <cell r="M29" t="str">
            <v>COUNCIL ACTIV WG30 90GM-box</v>
          </cell>
          <cell r="N29" t="str">
            <v>COUNCIL ACTIV WG30 12X(5X90GR) BOX IN</v>
          </cell>
        </row>
        <row r="30">
          <cell r="M30" t="str">
            <v>DECIS 100ML-box</v>
          </cell>
          <cell r="N30" t="str">
            <v>DECIS EC 28 50X100ML BOT IN</v>
          </cell>
        </row>
        <row r="31">
          <cell r="M31" t="str">
            <v>ETHREL SL39 100ML-box</v>
          </cell>
          <cell r="N31" t="str">
            <v>ETHREL SL39 50X100ML BOT IN</v>
          </cell>
        </row>
        <row r="32">
          <cell r="M32" t="str">
            <v>FAME 10ML-box</v>
          </cell>
          <cell r="N32" t="str">
            <v>FAME (T) SC480 10X(20X10ML) BOT IN</v>
          </cell>
        </row>
        <row r="33">
          <cell r="M33" t="str">
            <v>FAME 50ML-box</v>
          </cell>
          <cell r="N33" t="str">
            <v>FAME (T) SC480 40X50ML BOT IN</v>
          </cell>
        </row>
        <row r="34">
          <cell r="M34" t="str">
            <v>FOLICUR 100ML-box</v>
          </cell>
          <cell r="N34" t="str">
            <v>FOLICUR (T) EC250 50X100ML BOT IN</v>
          </cell>
        </row>
        <row r="35">
          <cell r="M35" t="str">
            <v>FOLICUR 1LTR-box</v>
          </cell>
          <cell r="N35" t="str">
            <v>FOLICUR (T) EC250 10X1L BOT IN</v>
          </cell>
        </row>
        <row r="36">
          <cell r="M36" t="str">
            <v>FOLICUR 250ML-box</v>
          </cell>
          <cell r="N36" t="str">
            <v>FOLICUR (T) EC250 40X250ML BOT IN</v>
          </cell>
        </row>
        <row r="37">
          <cell r="M37" t="str">
            <v>FOLICUR 500ML-box</v>
          </cell>
          <cell r="N37" t="str">
            <v>FOLICUR (T) EC250 20X500ML BOT IN</v>
          </cell>
        </row>
        <row r="38">
          <cell r="M38" t="str">
            <v>GAUCHO 100ML-box</v>
          </cell>
          <cell r="N38" t="str">
            <v>GAUCHO FS600 50X100ML BOT IN</v>
          </cell>
        </row>
        <row r="39">
          <cell r="M39" t="str">
            <v>GLAMORE 100GM-box</v>
          </cell>
          <cell r="N39" t="str">
            <v>GLAMORE WG80 2X(10X100)G BAG IN</v>
          </cell>
        </row>
        <row r="40">
          <cell r="M40" t="str">
            <v>GLAMORE 50GM-box</v>
          </cell>
          <cell r="N40" t="str">
            <v>GLAMORE WG80 4X(10X50)G BAG IN</v>
          </cell>
        </row>
        <row r="41">
          <cell r="M41" t="str">
            <v>JUMP WG80 2GM-box</v>
          </cell>
          <cell r="N41" t="str">
            <v>JUMP WG80 160X(10X2GR) BAG IN</v>
          </cell>
        </row>
        <row r="42">
          <cell r="M42" t="str">
            <v>JUMP WG80 40GM-box</v>
          </cell>
          <cell r="N42" t="str">
            <v>JUMP WG80 80X40GR BAG IN</v>
          </cell>
        </row>
        <row r="43">
          <cell r="M43" t="str">
            <v>LARVIN 250GM-box</v>
          </cell>
          <cell r="N43" t="str">
            <v>LARVIN (T) WP75 20X250GR BAG IN</v>
          </cell>
        </row>
        <row r="44">
          <cell r="M44" t="str">
            <v>LARVIN 500GM-box</v>
          </cell>
          <cell r="N44" t="str">
            <v>LARVIN (T) WP75 20X500GR BAG IN</v>
          </cell>
        </row>
        <row r="45">
          <cell r="M45" t="str">
            <v>NATIVO 1 KG-box</v>
          </cell>
          <cell r="N45" t="str">
            <v>NATIVO WG75 10X1KG BAG IN</v>
          </cell>
        </row>
        <row r="46">
          <cell r="M46" t="str">
            <v>NATIVO 500GM-box</v>
          </cell>
          <cell r="N46" t="str">
            <v>NATIVO WG75 20X500GR BAG IN</v>
          </cell>
        </row>
        <row r="47">
          <cell r="M47" t="str">
            <v>PLANOFIX SL4 100ML-box</v>
          </cell>
          <cell r="N47" t="str">
            <v>PLANOFIX SL4 5 50X100ML BOT IN</v>
          </cell>
        </row>
        <row r="48">
          <cell r="M48" t="str">
            <v>REGENT 1LTR-box</v>
          </cell>
          <cell r="N48" t="str">
            <v>REGENT (T) SC50 10X1L BOT IN</v>
          </cell>
        </row>
        <row r="49">
          <cell r="M49" t="str">
            <v>REGENT 250ML-box</v>
          </cell>
          <cell r="N49" t="str">
            <v>REGENT (T) SC50 20X250ML BOT IN</v>
          </cell>
        </row>
        <row r="50">
          <cell r="M50" t="str">
            <v>RICESTAR 500 ML-box</v>
          </cell>
          <cell r="N50" t="str">
            <v>RICESTAR EC69 20X500ML BOT IN</v>
          </cell>
        </row>
        <row r="51">
          <cell r="M51" t="str">
            <v>SUNRICE 50GM-box</v>
          </cell>
          <cell r="N51" t="str">
            <v>SUNRICE WG15 100X50GR BOT IN</v>
          </cell>
        </row>
        <row r="52">
          <cell r="M52" t="str">
            <v>TOPSTAR 35GM-box</v>
          </cell>
          <cell r="N52" t="str">
            <v>TOPSTAR (T) WP80 10X(10X35GR) BOX IN</v>
          </cell>
        </row>
        <row r="53">
          <cell r="M53" t="str">
            <v>WHIP SUPER 100ML-box</v>
          </cell>
          <cell r="N53" t="str">
            <v>WHIPSUPER (T) EC90 50X100ML BOT IN</v>
          </cell>
        </row>
        <row r="54">
          <cell r="M54" t="str">
            <v>WHIP SUPER 1LTR-box</v>
          </cell>
          <cell r="N54" t="str">
            <v>WHIPSUPER (T) EC90 10X1L BOT IN</v>
          </cell>
        </row>
        <row r="55">
          <cell r="M55" t="str">
            <v>WHIP SUPER 250ML-box</v>
          </cell>
          <cell r="N55" t="str">
            <v>WHIPSUPER (T) EC90 40X250ML BOT IN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450199537037" createdVersion="6" refreshedVersion="7" minRefreshableVersion="3" recordCount="45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0">
      <sharedItems containsMixedTypes="1" containsNumber="1" containsInteger="1" minValue="0" maxValue="608"/>
    </cacheField>
    <cacheField name=" PURCHASES" numFmtId="1">
      <sharedItems containsSemiMixedTypes="0" containsString="0" containsNumber="1" containsInteger="1" minValue="0" maxValue="400"/>
    </cacheField>
    <cacheField name=" SALE RETURN" numFmtId="1">
      <sharedItems containsSemiMixedTypes="0" containsString="0" containsNumber="1" containsInteger="1" minValue="0" maxValue="0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0" maxValue="1008"/>
    </cacheField>
    <cacheField name=" SALES" numFmtId="1">
      <sharedItems containsSemiMixedTypes="0" containsString="0" containsNumber="1" containsInteger="1" minValue="0" maxValue="400"/>
    </cacheField>
    <cacheField name="PURCHASE RETURN" numFmtId="1">
      <sharedItems containsSemiMixedTypes="0" containsString="0" containsNumber="1" containsInteger="1" minValue="0" maxValue="0"/>
    </cacheField>
    <cacheField name="REPL./ OTHERS2" numFmtId="1">
      <sharedItems containsSemiMixedTypes="0" containsString="0" containsNumber="1" containsInteger="1" minValue="0" maxValue="0"/>
    </cacheField>
    <cacheField name="CLOSING STOCK" numFmtId="0">
      <sharedItems containsMixedTypes="1" containsNumber="1" containsInteger="1" minValue="-120" maxValue="608"/>
    </cacheField>
    <cacheField name=" RATE" numFmtId="0">
      <sharedItems containsMixedTypes="1" containsNumber="1" minValue="18" maxValue="300"/>
    </cacheField>
    <cacheField name="Combi Name" numFmtId="165">
      <sharedItems/>
    </cacheField>
    <cacheField name="Master Name" numFmtId="0">
      <sharedItems count="124">
        <s v="ADMIRE WG70 125X(8X2GR) BAG IN"/>
        <s v="ADMIRE (T) WG70 150X30GR BOT IN"/>
        <s v="ALANTO (T) SC240 10X1L BOT IN"/>
        <s v="ALANTO (T) SC240 40X250ML BOT IN"/>
        <s v="ALANTO (T) SC240 20X500ML BOT IN"/>
        <s v="ANTRACOL (T) WP70 50X100GR BAG IN"/>
        <s v="ANTRACOL (T) WP70 10X1KG BAG IN"/>
        <s v="ANTRACOL (T) WP70 40X250GR BAG IN"/>
        <s v="ANTRACOL (T) WP70 20X500GR BAG IN"/>
        <s v="ARIZE 6444 GOLD LOC 10X3KG BAG IN"/>
        <s v="ARIZE 6444 GOLD LOC 6X5KG BAG IN"/>
        <s v="ARIZE AZ 8433 DT LOC 10X3KG BAG IN"/>
        <s v="NEW"/>
        <s v="ARIZE BOLD LOC 10X3KG BAG IN"/>
        <s v="ARIZE DHANI LOC 10X3KG BAG IN"/>
        <s v="ARIZE TEJ GOLD LOC 10X3KG BAG IN"/>
        <s v="BELT EXPERT SC480 50X100ML BOT IN"/>
        <s v="CONFIDOR SUPER (T) SC350 50X100ML BOT IN"/>
        <s v="CONFIDOR SUPER (T) SC350 20X250ML BOT IN"/>
        <s v="CONFIDOR SUPER (T) SC350 50X50ML BOT IN"/>
        <s v="COUNCIL ACTIV WG30 8X(10X45GR) BOX IN"/>
        <s v="DECIS EC 28 50X100ML BOT IN"/>
        <s v="DECIS EC 28 40X250ML BOT IN"/>
        <s v="ETHREL SL39 50X100ML BOT IN"/>
        <s v="FAME (T) SC480 10X(20X10ML) BOT IN"/>
        <s v="FAME (T) SC480 40X50ML BOT IN"/>
        <s v="FOLICUR (T) EC250 50X100ML BOT IN"/>
        <s v="FOLICUR (T) EC250 10X1L BOT IN"/>
        <s v="FOLICUR (T) EC250 40X250ML BOT IN"/>
        <s v="FOLICUR (T) EC250 20X500ML BOT IN"/>
        <s v="GAUCHO FS600 50X100ML BOT IN"/>
        <s v="GLAMORE WG80 2X(10X100)G BAG IN"/>
        <s v="GLAMORE WG80 4X(10X50)G BAG IN"/>
        <s v="JUMP WG80 160X(10X2GR) BAG IN"/>
        <s v="LARVIN (T) WP75 20X250GR BAG IN"/>
        <s v="NATIVO WG75 10X1KG BAG IN"/>
        <s v="NATIVO WG75 20X500GR BAG IN"/>
        <s v="PLANOFIX SL4 5 50X100ML BOT IN"/>
        <s v="REGENT (T) SC50 10X1L BOT IN"/>
        <s v="REGENT (T) SC50 20X250ML BOT IN"/>
        <s v="SUNRICE WG15 100X50GR BOT IN"/>
        <s v="WHIPSUPER (T) EC90 50X100ML BOT IN"/>
        <s v="WHIPSUPER (T) EC90 10X1L BOT IN"/>
        <s v="WHIPSUPER (T) EC90 40X250ML BOT IN"/>
        <s v="PREMISE SC350 10X1L BOT IN" u="1"/>
        <s v="SECTIN WG60 20X600GR BAG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ARIZE 6129 GOLD LOC 10X3KG BAG IN" u="1"/>
        <s v="FOOST WP50 24X500G BAG IN" u="1"/>
        <s v="REGENT (T) SC50 20X500ML BOT IN" u="1"/>
        <s v="SOLOMON OD300 10X1L BOT IN" u="1"/>
        <s v="CONFIDOR (T) SL200 100X50ML BOT IN" u="1"/>
        <s v="CONFIDOR (T) SL200 50X100ML BOT IN" u="1"/>
        <s v="SIMBOLA (T) SG20 10X1KG BOT IN" u="1"/>
        <s v="RICESTAR EC69 20X500ML BOT IN" u="1"/>
        <s v="NATIVO WG75 40X250GR BAG IN" u="1"/>
        <s v="NATIVO WG75 50X100GR BAG IN" u="1"/>
        <e v="#N/A" u="1"/>
        <s v="AGENDA EC25 20X500ML BOT IN" u="1"/>
        <s v="AGENDA EC25 50X100ML BOT IN" u="1"/>
        <s v="GAUCHO FS600 100X50ML BOT IN" u="1"/>
        <s v="GAUCHO FS600 40X250ML BOT IN" u="1"/>
        <s v="CONFIDOR SUPER (T) SC350 20X500ML BOT IN" u="1"/>
        <s v="LARVIN (T) WP75 10X1KG BAG IN" u="1"/>
        <s v="SENCOR WP70 60X100GR BAG IN" u="1"/>
        <s v="TOPSTAR (T) WP80 8X(20X22.5GR) BOX IN" u="1"/>
        <s v="ADMIRE (T) WG70 30X150GR BOT IN" u="1"/>
        <s v="GAUCHO FS600 2X5L BOT IN" u="1"/>
        <s v="PLANOFIX SL4 5 40X250ML BOT IN" u="1"/>
        <s v="ARIZE DHANI LOC 6X5KG BAG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TOPSTAR (T) WP80 10X(10X35GR) BOX IN" u="1"/>
        <s v="FAME (T) SC480 4X500ML BOT IN" u="1"/>
        <s v="FAME (T) SC480 8X250ML BOT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SPINTOR SC495 20X75ML BOT IN" u="1"/>
        <s v="PREMISE SC350 40X250ML BOT IN" u="1"/>
        <s v="COUNCIL ACTIV WG30 12X(5X90GR) BOX IN" u="1"/>
        <s v="SOLOMON OD300 20X500ML BOT IN" u="1"/>
        <s v="SOLOMON OD300 40X250ML BOT IN" u="1"/>
        <s v="SOLOMON OD300 50X100ML BOT IN" u="1"/>
        <s v="GLAMORE WG80 20X100GR BOT IN" u="1"/>
        <s v="REGENT ULTRA GR0 6 5X4KG BAG IN" u="1"/>
        <s v="ALANTO (T) SC240 50X100ML BOT IN" u="1"/>
        <s v="MONCEREN SC250 20X500ML BOT IN" u="1"/>
        <s v="MONCEREN SC250 40X250ML BOT IN" u="1"/>
        <s v="EMESTO PRIME FS240 10X1L BOT IN" u="1"/>
        <s v="DECIS EC 28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ALIETTE WP80 40X100GR BAG IN" u="1"/>
        <s v="BERDERA WG50 4X1KG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s v="ADMIRE                         2GM"/>
    <n v="120"/>
    <n v="125"/>
    <n v="0"/>
    <n v="0"/>
    <n v="245"/>
    <n v="120"/>
    <n v="0"/>
    <n v="0"/>
    <n v="125"/>
    <n v="55"/>
    <s v="ADMIRE 2GM-box"/>
    <x v="0"/>
  </r>
  <r>
    <s v="ADMIRE                         30GM"/>
    <n v="60"/>
    <n v="0"/>
    <n v="0"/>
    <n v="0"/>
    <n v="60"/>
    <n v="32"/>
    <n v="0"/>
    <n v="0"/>
    <n v="28"/>
    <n v="20"/>
    <s v="ADMIRE 30GM-box"/>
    <x v="1"/>
  </r>
  <r>
    <s v="ALANTO                         1LTR"/>
    <n v="10"/>
    <n v="0"/>
    <n v="0"/>
    <n v="0"/>
    <n v="10"/>
    <n v="0"/>
    <n v="0"/>
    <n v="0"/>
    <n v="10"/>
    <s v="   -"/>
    <s v="ALANTO 1LTR-box"/>
    <x v="2"/>
  </r>
  <r>
    <s v="ALANTO                         250ML"/>
    <n v="40"/>
    <n v="0"/>
    <n v="0"/>
    <n v="0"/>
    <n v="40"/>
    <n v="0"/>
    <n v="0"/>
    <n v="0"/>
    <n v="40"/>
    <s v="   -"/>
    <s v="ALANTO 250ML-box"/>
    <x v="3"/>
  </r>
  <r>
    <s v="ALANTO                         500ML"/>
    <n v="15"/>
    <n v="0"/>
    <n v="0"/>
    <n v="0"/>
    <n v="15"/>
    <n v="3"/>
    <n v="0"/>
    <n v="0"/>
    <n v="12"/>
    <s v="   -"/>
    <s v="ALANTO 500ML-box"/>
    <x v="4"/>
  </r>
  <r>
    <s v="ANTRACOL                       100GM"/>
    <n v="92"/>
    <n v="0"/>
    <n v="0"/>
    <n v="0"/>
    <n v="92"/>
    <n v="0"/>
    <n v="0"/>
    <n v="0"/>
    <n v="92"/>
    <s v="   -"/>
    <s v="ANTRACOL 100GM-box"/>
    <x v="5"/>
  </r>
  <r>
    <s v="ANTRACOL                       1 KG"/>
    <n v="63"/>
    <n v="0"/>
    <n v="0"/>
    <n v="0"/>
    <n v="63"/>
    <n v="0"/>
    <n v="0"/>
    <n v="0"/>
    <n v="63"/>
    <s v="   -"/>
    <s v="ANTRACOL 1 KG-box"/>
    <x v="6"/>
  </r>
  <r>
    <s v="ANTRACOL                       250GM"/>
    <n v="30"/>
    <n v="0"/>
    <n v="0"/>
    <n v="0"/>
    <n v="30"/>
    <n v="0"/>
    <n v="0"/>
    <n v="0"/>
    <n v="30"/>
    <s v="   -"/>
    <s v="ANTRACOL 250GM-box"/>
    <x v="7"/>
  </r>
  <r>
    <s v="ANTRACOL                       500GM"/>
    <n v="83"/>
    <n v="40"/>
    <n v="0"/>
    <n v="0"/>
    <n v="123"/>
    <n v="0"/>
    <n v="0"/>
    <n v="0"/>
    <n v="123"/>
    <s v="   -"/>
    <s v="ANTRACOL 500GM-box"/>
    <x v="8"/>
  </r>
  <r>
    <s v="ARIZE 6444 GOLD                3KG"/>
    <n v="0"/>
    <n v="180"/>
    <n v="0"/>
    <n v="0"/>
    <n v="180"/>
    <n v="180"/>
    <n v="0"/>
    <n v="0"/>
    <n v="0"/>
    <n v="270"/>
    <s v="ARIZE 6444 GOLD 3KG-box"/>
    <x v="9"/>
  </r>
  <r>
    <s v="ARIZE 6444 GOLD                5KG"/>
    <s v=" -30"/>
    <n v="180"/>
    <n v="0"/>
    <n v="0"/>
    <n v="150"/>
    <n v="180"/>
    <n v="0"/>
    <n v="0"/>
    <s v=" -30"/>
    <n v="300"/>
    <s v="ARIZE 6444 GOLD 5KG-box"/>
    <x v="10"/>
  </r>
  <r>
    <s v="ARIZE 8433                     3KG"/>
    <n v="13"/>
    <n v="0"/>
    <n v="0"/>
    <n v="0"/>
    <n v="13"/>
    <n v="13"/>
    <n v="0"/>
    <n v="0"/>
    <n v="0"/>
    <n v="19.5"/>
    <s v="ARIZE 8433 3KG-box"/>
    <x v="11"/>
  </r>
  <r>
    <s v="ARIZE AZ 6411                  3KG"/>
    <n v="0"/>
    <n v="20"/>
    <n v="0"/>
    <n v="0"/>
    <n v="20"/>
    <n v="20"/>
    <n v="0"/>
    <n v="0"/>
    <n v="0"/>
    <n v="30"/>
    <s v="ARIZE AZ 6411 3KG-box"/>
    <x v="12"/>
  </r>
  <r>
    <s v="ARIZE AZ 8433 DT               3KG"/>
    <n v="608"/>
    <n v="400"/>
    <n v="0"/>
    <n v="0"/>
    <n v="1008"/>
    <n v="400"/>
    <n v="0"/>
    <n v="0"/>
    <n v="608"/>
    <s v="   -"/>
    <s v="ARIZE AZ 8433 DT 3KG-box"/>
    <x v="11"/>
  </r>
  <r>
    <s v="ARIZE BOLD LOC                 3KG"/>
    <n v="0"/>
    <n v="0"/>
    <n v="0"/>
    <n v="0"/>
    <n v="0"/>
    <n v="120"/>
    <n v="0"/>
    <n v="0"/>
    <n v="-120"/>
    <n v="300"/>
    <s v="ARIZE BOLD LOC 3KG-box"/>
    <x v="13"/>
  </r>
  <r>
    <s v="ARIZE DHANI LOC                3KG"/>
    <n v="246"/>
    <n v="0"/>
    <n v="0"/>
    <n v="0"/>
    <n v="246"/>
    <n v="215"/>
    <n v="0"/>
    <n v="0"/>
    <n v="31"/>
    <n v="291.5"/>
    <s v="ARIZE DHANI LOC 3KG-box"/>
    <x v="14"/>
  </r>
  <r>
    <s v="ARIZE TEJ GOLD LOC             3KG"/>
    <n v="38"/>
    <n v="100"/>
    <n v="0"/>
    <n v="0"/>
    <n v="138"/>
    <n v="100"/>
    <n v="0"/>
    <n v="0"/>
    <n v="38"/>
    <n v="112"/>
    <s v="ARIZE TEJ GOLD LOC 3KG-box"/>
    <x v="15"/>
  </r>
  <r>
    <s v="BELT EXPERT SC480              100ML"/>
    <n v="9"/>
    <n v="0"/>
    <n v="0"/>
    <n v="0"/>
    <n v="9"/>
    <n v="0"/>
    <n v="0"/>
    <n v="0"/>
    <n v="9"/>
    <s v="   -"/>
    <s v="BELT EXPERT SC480 100ML-box"/>
    <x v="16"/>
  </r>
  <r>
    <s v="CONFIDOR SUPER                 100ML"/>
    <n v="120"/>
    <n v="0"/>
    <n v="0"/>
    <n v="0"/>
    <n v="120"/>
    <n v="0"/>
    <n v="0"/>
    <n v="0"/>
    <n v="120"/>
    <s v="   -"/>
    <s v="CONFIDOR SUPER 100ML-box"/>
    <x v="17"/>
  </r>
  <r>
    <s v="CONFIDOR SUPER                 250ML"/>
    <n v="10"/>
    <n v="0"/>
    <n v="0"/>
    <n v="0"/>
    <n v="10"/>
    <n v="0"/>
    <n v="0"/>
    <n v="0"/>
    <n v="10"/>
    <s v="   -"/>
    <s v="CONFIDOR SUPER 250ML-box"/>
    <x v="18"/>
  </r>
  <r>
    <s v="CONFIDOR SUPER                 50ML"/>
    <n v="164"/>
    <n v="0"/>
    <n v="0"/>
    <n v="0"/>
    <n v="164"/>
    <n v="0"/>
    <n v="0"/>
    <n v="0"/>
    <n v="164"/>
    <s v="   -"/>
    <s v="CONFIDOR SUPER 50ML-box"/>
    <x v="19"/>
  </r>
  <r>
    <s v="COUNCIL ACTIV WG30             45GM"/>
    <n v="19"/>
    <n v="0"/>
    <n v="0"/>
    <n v="0"/>
    <n v="19"/>
    <n v="0"/>
    <n v="0"/>
    <n v="0"/>
    <n v="19"/>
    <s v="   -"/>
    <s v="COUNCIL ACTIV WG30 45GM-box"/>
    <x v="20"/>
  </r>
  <r>
    <s v="DECIS                          100ML"/>
    <n v="10"/>
    <n v="50"/>
    <n v="0"/>
    <n v="0"/>
    <n v="60"/>
    <n v="60"/>
    <n v="0"/>
    <n v="0"/>
    <n v="0"/>
    <n v="90"/>
    <s v="DECIS 100ML-box"/>
    <x v="21"/>
  </r>
  <r>
    <s v="DECIS                          250ML"/>
    <n v="0"/>
    <n v="40"/>
    <n v="0"/>
    <n v="0"/>
    <n v="40"/>
    <n v="10"/>
    <n v="0"/>
    <n v="0"/>
    <n v="30"/>
    <s v="   -"/>
    <s v="DECIS 250ML-box"/>
    <x v="22"/>
  </r>
  <r>
    <s v="ETHREL SL39                    100ML"/>
    <n v="50"/>
    <n v="0"/>
    <n v="0"/>
    <n v="0"/>
    <n v="50"/>
    <n v="0"/>
    <n v="0"/>
    <n v="0"/>
    <n v="50"/>
    <s v="   -"/>
    <s v="ETHREL SL39 100ML-box"/>
    <x v="23"/>
  </r>
  <r>
    <s v="FAME                           10ML"/>
    <n v="67"/>
    <n v="0"/>
    <n v="0"/>
    <n v="0"/>
    <n v="67"/>
    <n v="0"/>
    <n v="0"/>
    <n v="0"/>
    <n v="67"/>
    <s v="   -"/>
    <s v="FAME 10ML-box"/>
    <x v="24"/>
  </r>
  <r>
    <s v="FAME                           50ML"/>
    <n v="20"/>
    <n v="0"/>
    <n v="0"/>
    <n v="0"/>
    <n v="20"/>
    <n v="0"/>
    <n v="0"/>
    <n v="0"/>
    <n v="20"/>
    <s v="   -"/>
    <s v="FAME 50ML-box"/>
    <x v="25"/>
  </r>
  <r>
    <s v="FOLICUR                        100ML"/>
    <n v="108"/>
    <n v="0"/>
    <n v="0"/>
    <n v="0"/>
    <n v="108"/>
    <n v="8"/>
    <n v="0"/>
    <n v="0"/>
    <n v="100"/>
    <s v="   -"/>
    <s v="FOLICUR 100ML-box"/>
    <x v="26"/>
  </r>
  <r>
    <s v="FOLICUR                        1LTR"/>
    <n v="12"/>
    <n v="0"/>
    <n v="0"/>
    <n v="0"/>
    <n v="12"/>
    <n v="12"/>
    <n v="0"/>
    <n v="0"/>
    <n v="0"/>
    <n v="18"/>
    <s v="FOLICUR 1LTR-box"/>
    <x v="27"/>
  </r>
  <r>
    <s v="FOLICUR                        250ML"/>
    <n v="38"/>
    <n v="0"/>
    <n v="0"/>
    <n v="0"/>
    <n v="38"/>
    <n v="0"/>
    <n v="0"/>
    <n v="0"/>
    <n v="38"/>
    <s v="   -"/>
    <s v="FOLICUR 250ML-box"/>
    <x v="28"/>
  </r>
  <r>
    <s v="FOLICUR                        500ML"/>
    <n v="22"/>
    <n v="0"/>
    <n v="0"/>
    <n v="0"/>
    <n v="22"/>
    <n v="0"/>
    <n v="0"/>
    <n v="0"/>
    <n v="22"/>
    <s v="   -"/>
    <s v="FOLICUR 500ML-box"/>
    <x v="29"/>
  </r>
  <r>
    <s v="GAUCHO                         100ML"/>
    <n v="50"/>
    <n v="0"/>
    <n v="0"/>
    <n v="0"/>
    <n v="50"/>
    <n v="0"/>
    <n v="0"/>
    <n v="0"/>
    <n v="50"/>
    <s v="   -"/>
    <s v="GAUCHO 100ML-box"/>
    <x v="30"/>
  </r>
  <r>
    <s v="GLAMORE                        100GM"/>
    <n v="5"/>
    <n v="0"/>
    <n v="0"/>
    <n v="0"/>
    <n v="5"/>
    <n v="0"/>
    <n v="0"/>
    <n v="0"/>
    <n v="5"/>
    <s v="   -"/>
    <s v="GLAMORE 100GM-box"/>
    <x v="31"/>
  </r>
  <r>
    <s v="GLAMORE                        50GM"/>
    <n v="86"/>
    <n v="0"/>
    <n v="0"/>
    <n v="0"/>
    <n v="86"/>
    <n v="0"/>
    <n v="0"/>
    <n v="0"/>
    <n v="86"/>
    <s v="   -"/>
    <s v="GLAMORE 50GM-box"/>
    <x v="32"/>
  </r>
  <r>
    <s v="JUMP WG80                      2GM"/>
    <n v="224"/>
    <n v="0"/>
    <n v="0"/>
    <n v="0"/>
    <n v="224"/>
    <n v="0"/>
    <n v="0"/>
    <n v="0"/>
    <n v="224"/>
    <s v="   -"/>
    <s v="JUMP WG80 2GM-box"/>
    <x v="33"/>
  </r>
  <r>
    <s v="LARVIN                         250GM"/>
    <n v="20"/>
    <n v="0"/>
    <n v="0"/>
    <n v="0"/>
    <n v="20"/>
    <n v="0"/>
    <n v="0"/>
    <n v="0"/>
    <n v="20"/>
    <s v="   -"/>
    <s v="LARVIN 250GM-box"/>
    <x v="34"/>
  </r>
  <r>
    <s v="NATIVO                         1 KG"/>
    <n v="127"/>
    <n v="0"/>
    <n v="0"/>
    <n v="0"/>
    <n v="127"/>
    <n v="0"/>
    <n v="0"/>
    <n v="0"/>
    <n v="127"/>
    <s v="   -"/>
    <s v="NATIVO 1 KG-box"/>
    <x v="35"/>
  </r>
  <r>
    <s v="NATIVO                         500GM"/>
    <n v="43"/>
    <n v="0"/>
    <n v="0"/>
    <n v="0"/>
    <n v="43"/>
    <n v="0"/>
    <n v="0"/>
    <n v="0"/>
    <n v="43"/>
    <s v="   -"/>
    <s v="NATIVO 500GM-box"/>
    <x v="36"/>
  </r>
  <r>
    <s v="PLANOFIX SL4                   100ML"/>
    <n v="50"/>
    <n v="0"/>
    <n v="0"/>
    <n v="0"/>
    <n v="50"/>
    <n v="0"/>
    <n v="0"/>
    <n v="0"/>
    <n v="50"/>
    <s v="   -"/>
    <s v="PLANOFIX SL4 100ML-box"/>
    <x v="37"/>
  </r>
  <r>
    <s v="REGENT                         1LTR"/>
    <n v="20"/>
    <n v="0"/>
    <n v="0"/>
    <n v="0"/>
    <n v="20"/>
    <n v="0"/>
    <n v="0"/>
    <n v="0"/>
    <n v="20"/>
    <s v="   -"/>
    <s v="REGENT 1LTR-box"/>
    <x v="38"/>
  </r>
  <r>
    <s v="REGENT                         250ML"/>
    <n v="10"/>
    <n v="0"/>
    <n v="0"/>
    <n v="0"/>
    <n v="10"/>
    <n v="0"/>
    <n v="0"/>
    <n v="0"/>
    <n v="10"/>
    <s v="   -"/>
    <s v="REGENT 250ML-box"/>
    <x v="39"/>
  </r>
  <r>
    <s v="SUNRICE                        50GM"/>
    <n v="181"/>
    <n v="0"/>
    <n v="0"/>
    <n v="0"/>
    <n v="181"/>
    <n v="0"/>
    <n v="0"/>
    <n v="0"/>
    <n v="181"/>
    <s v="   -"/>
    <s v="SUNRICE 50GM-box"/>
    <x v="40"/>
  </r>
  <r>
    <s v="WHIP SUPER                     100ML"/>
    <n v="239"/>
    <n v="0"/>
    <n v="0"/>
    <n v="0"/>
    <n v="239"/>
    <n v="0"/>
    <n v="0"/>
    <n v="0"/>
    <n v="239"/>
    <s v="   -"/>
    <s v="WHIP SUPER 100ML-box"/>
    <x v="41"/>
  </r>
  <r>
    <s v="WHIP SUPER                     1LTR"/>
    <n v="100"/>
    <n v="0"/>
    <n v="0"/>
    <n v="0"/>
    <n v="100"/>
    <n v="0"/>
    <n v="0"/>
    <n v="0"/>
    <n v="100"/>
    <s v="   -"/>
    <s v="WHIP SUPER 1LTR-box"/>
    <x v="42"/>
  </r>
  <r>
    <s v="WHIP SUPER                     250ML"/>
    <n v="200"/>
    <n v="0"/>
    <n v="0"/>
    <n v="0"/>
    <n v="200"/>
    <n v="0"/>
    <n v="0"/>
    <n v="0"/>
    <n v="200"/>
    <s v="   -"/>
    <s v="WHIP SUPER 250ML-box"/>
    <x v="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2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46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25">
        <item x="1"/>
        <item m="1" x="70"/>
        <item m="1" x="86"/>
        <item x="0"/>
        <item m="1" x="119"/>
        <item m="1" x="115"/>
        <item m="1" x="117"/>
        <item m="1" x="47"/>
        <item m="1" x="62"/>
        <item m="1" x="63"/>
        <item x="2"/>
        <item x="4"/>
        <item x="3"/>
        <item m="1" x="109"/>
        <item m="1" x="120"/>
        <item m="1" x="121"/>
        <item x="6"/>
        <item x="8"/>
        <item x="7"/>
        <item x="5"/>
        <item m="1" x="51"/>
        <item x="9"/>
        <item x="10"/>
        <item x="11"/>
        <item x="13"/>
        <item x="14"/>
        <item m="1" x="73"/>
        <item x="15"/>
        <item m="1" x="116"/>
        <item x="16"/>
        <item m="1" x="74"/>
        <item m="1" x="122"/>
        <item m="1" x="99"/>
        <item m="1" x="85"/>
        <item m="1" x="98"/>
        <item m="1" x="55"/>
        <item m="1" x="56"/>
        <item x="18"/>
        <item m="1" x="66"/>
        <item x="17"/>
        <item x="19"/>
        <item m="1" x="103"/>
        <item x="20"/>
        <item m="1" x="113"/>
        <item x="22"/>
        <item x="21"/>
        <item m="1" x="112"/>
        <item m="1" x="48"/>
        <item m="1" x="49"/>
        <item x="23"/>
        <item x="24"/>
        <item m="1" x="123"/>
        <item x="25"/>
        <item m="1" x="81"/>
        <item m="1" x="82"/>
        <item x="27"/>
        <item x="29"/>
        <item x="28"/>
        <item x="26"/>
        <item m="1" x="52"/>
        <item m="1" x="64"/>
        <item m="1" x="100"/>
        <item m="1" x="71"/>
        <item m="1" x="65"/>
        <item x="30"/>
        <item m="1" x="107"/>
        <item x="31"/>
        <item m="1" x="96"/>
        <item x="32"/>
        <item m="1" x="114"/>
        <item x="33"/>
        <item m="1" x="90"/>
        <item m="1" x="67"/>
        <item x="34"/>
        <item m="1" x="88"/>
        <item m="1" x="93"/>
        <item m="1" x="94"/>
        <item m="1" x="50"/>
        <item m="1" x="87"/>
        <item m="1" x="97"/>
        <item m="1" x="110"/>
        <item m="1" x="111"/>
        <item x="35"/>
        <item m="1" x="92"/>
        <item x="36"/>
        <item m="1" x="59"/>
        <item m="1" x="60"/>
        <item x="12"/>
        <item m="1" x="72"/>
        <item x="37"/>
        <item m="1" x="44"/>
        <item m="1" x="95"/>
        <item m="1" x="102"/>
        <item m="1" x="79"/>
        <item m="1" x="91"/>
        <item x="38"/>
        <item x="39"/>
        <item m="1" x="53"/>
        <item m="1" x="77"/>
        <item m="1" x="46"/>
        <item m="1" x="108"/>
        <item m="1" x="89"/>
        <item m="1" x="83"/>
        <item m="1" x="58"/>
        <item m="1" x="78"/>
        <item m="1" x="45"/>
        <item m="1" x="118"/>
        <item m="1" x="68"/>
        <item m="1" x="57"/>
        <item m="1" x="75"/>
        <item m="1" x="76"/>
        <item m="1" x="54"/>
        <item m="1" x="104"/>
        <item m="1" x="105"/>
        <item m="1" x="106"/>
        <item m="1" x="101"/>
        <item x="40"/>
        <item m="1" x="84"/>
        <item m="1" x="80"/>
        <item m="1" x="69"/>
        <item x="42"/>
        <item x="43"/>
        <item x="41"/>
        <item m="1" x="61"/>
        <item t="default"/>
      </items>
    </pivotField>
  </pivotFields>
  <rowFields count="1">
    <field x="12"/>
  </rowFields>
  <rowItems count="45">
    <i>
      <x/>
    </i>
    <i>
      <x v="3"/>
    </i>
    <i>
      <x v="10"/>
    </i>
    <i>
      <x v="11"/>
    </i>
    <i>
      <x v="12"/>
    </i>
    <i>
      <x v="16"/>
    </i>
    <i>
      <x v="17"/>
    </i>
    <i>
      <x v="18"/>
    </i>
    <i>
      <x v="19"/>
    </i>
    <i>
      <x v="21"/>
    </i>
    <i>
      <x v="22"/>
    </i>
    <i>
      <x v="23"/>
    </i>
    <i>
      <x v="24"/>
    </i>
    <i>
      <x v="25"/>
    </i>
    <i>
      <x v="27"/>
    </i>
    <i>
      <x v="29"/>
    </i>
    <i>
      <x v="37"/>
    </i>
    <i>
      <x v="39"/>
    </i>
    <i>
      <x v="40"/>
    </i>
    <i>
      <x v="42"/>
    </i>
    <i>
      <x v="44"/>
    </i>
    <i>
      <x v="45"/>
    </i>
    <i>
      <x v="49"/>
    </i>
    <i>
      <x v="50"/>
    </i>
    <i>
      <x v="52"/>
    </i>
    <i>
      <x v="55"/>
    </i>
    <i>
      <x v="56"/>
    </i>
    <i>
      <x v="57"/>
    </i>
    <i>
      <x v="58"/>
    </i>
    <i>
      <x v="64"/>
    </i>
    <i>
      <x v="66"/>
    </i>
    <i>
      <x v="68"/>
    </i>
    <i>
      <x v="70"/>
    </i>
    <i>
      <x v="73"/>
    </i>
    <i>
      <x v="82"/>
    </i>
    <i>
      <x v="84"/>
    </i>
    <i>
      <x v="87"/>
    </i>
    <i>
      <x v="89"/>
    </i>
    <i>
      <x v="95"/>
    </i>
    <i>
      <x v="96"/>
    </i>
    <i>
      <x v="116"/>
    </i>
    <i>
      <x v="120"/>
    </i>
    <i>
      <x v="121"/>
    </i>
    <i>
      <x v="122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35">
      <pivotArea type="all" dataOnly="0" outline="0" fieldPosition="0"/>
    </format>
    <format dxfId="34">
      <pivotArea outline="0" collapsedLevelsAreSubtotals="1" fieldPosition="0"/>
    </format>
    <format dxfId="33">
      <pivotArea field="12" type="button" dataOnly="0" labelOnly="1" outline="0" axis="axisRow" fieldPosition="0"/>
    </format>
    <format dxfId="32">
      <pivotArea dataOnly="0" labelOnly="1" fieldPosition="0">
        <references count="1">
          <reference field="12" count="1">
            <x v="99"/>
          </reference>
        </references>
      </pivotArea>
    </format>
    <format dxfId="31">
      <pivotArea dataOnly="0" labelOnly="1" grandRow="1" outline="0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12" type="button" dataOnly="0" labelOnly="1" outline="0" axis="axisRow" fieldPosition="0"/>
    </format>
    <format dxfId="27">
      <pivotArea dataOnly="0" labelOnly="1" fieldPosition="0">
        <references count="1">
          <reference field="12" count="1">
            <x v="99"/>
          </reference>
        </references>
      </pivotArea>
    </format>
    <format dxfId="2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opLeftCell="A27" workbookViewId="0">
      <selection activeCell="A7" sqref="A7:K51"/>
    </sheetView>
  </sheetViews>
  <sheetFormatPr defaultRowHeight="14.4" x14ac:dyDescent="0.3"/>
  <cols>
    <col min="1" max="1" width="43.21875" bestFit="1" customWidth="1"/>
    <col min="2" max="2" width="9.44140625" bestFit="1" customWidth="1"/>
    <col min="3" max="3" width="12.44140625" bestFit="1" customWidth="1"/>
    <col min="4" max="4" width="8.44140625" bestFit="1" customWidth="1"/>
    <col min="5" max="5" width="8.5546875" bestFit="1" customWidth="1"/>
    <col min="6" max="7" width="8" bestFit="1" customWidth="1"/>
    <col min="8" max="8" width="11.21875" bestFit="1" customWidth="1"/>
    <col min="9" max="9" width="8.5546875" bestFit="1" customWidth="1"/>
    <col min="10" max="10" width="9.44140625" bestFit="1" customWidth="1"/>
    <col min="11" max="11" width="8" bestFit="1" customWidth="1"/>
    <col min="12" max="12" width="24.88671875" bestFit="1" customWidth="1"/>
    <col min="257" max="257" width="43.21875" bestFit="1" customWidth="1"/>
    <col min="258" max="258" width="9.44140625" bestFit="1" customWidth="1"/>
    <col min="259" max="259" width="12.44140625" bestFit="1" customWidth="1"/>
    <col min="260" max="260" width="8.44140625" bestFit="1" customWidth="1"/>
    <col min="261" max="261" width="8.5546875" bestFit="1" customWidth="1"/>
    <col min="262" max="263" width="8" bestFit="1" customWidth="1"/>
    <col min="264" max="264" width="11.21875" bestFit="1" customWidth="1"/>
    <col min="265" max="265" width="8.5546875" bestFit="1" customWidth="1"/>
    <col min="266" max="266" width="9.44140625" bestFit="1" customWidth="1"/>
    <col min="267" max="267" width="8" bestFit="1" customWidth="1"/>
    <col min="268" max="268" width="24.88671875" bestFit="1" customWidth="1"/>
    <col min="513" max="513" width="43.21875" bestFit="1" customWidth="1"/>
    <col min="514" max="514" width="9.44140625" bestFit="1" customWidth="1"/>
    <col min="515" max="515" width="12.44140625" bestFit="1" customWidth="1"/>
    <col min="516" max="516" width="8.44140625" bestFit="1" customWidth="1"/>
    <col min="517" max="517" width="8.5546875" bestFit="1" customWidth="1"/>
    <col min="518" max="519" width="8" bestFit="1" customWidth="1"/>
    <col min="520" max="520" width="11.21875" bestFit="1" customWidth="1"/>
    <col min="521" max="521" width="8.5546875" bestFit="1" customWidth="1"/>
    <col min="522" max="522" width="9.44140625" bestFit="1" customWidth="1"/>
    <col min="523" max="523" width="8" bestFit="1" customWidth="1"/>
    <col min="524" max="524" width="24.88671875" bestFit="1" customWidth="1"/>
    <col min="769" max="769" width="43.21875" bestFit="1" customWidth="1"/>
    <col min="770" max="770" width="9.44140625" bestFit="1" customWidth="1"/>
    <col min="771" max="771" width="12.44140625" bestFit="1" customWidth="1"/>
    <col min="772" max="772" width="8.44140625" bestFit="1" customWidth="1"/>
    <col min="773" max="773" width="8.5546875" bestFit="1" customWidth="1"/>
    <col min="774" max="775" width="8" bestFit="1" customWidth="1"/>
    <col min="776" max="776" width="11.21875" bestFit="1" customWidth="1"/>
    <col min="777" max="777" width="8.5546875" bestFit="1" customWidth="1"/>
    <col min="778" max="778" width="9.44140625" bestFit="1" customWidth="1"/>
    <col min="779" max="779" width="8" bestFit="1" customWidth="1"/>
    <col min="780" max="780" width="24.88671875" bestFit="1" customWidth="1"/>
    <col min="1025" max="1025" width="43.21875" bestFit="1" customWidth="1"/>
    <col min="1026" max="1026" width="9.44140625" bestFit="1" customWidth="1"/>
    <col min="1027" max="1027" width="12.44140625" bestFit="1" customWidth="1"/>
    <col min="1028" max="1028" width="8.44140625" bestFit="1" customWidth="1"/>
    <col min="1029" max="1029" width="8.5546875" bestFit="1" customWidth="1"/>
    <col min="1030" max="1031" width="8" bestFit="1" customWidth="1"/>
    <col min="1032" max="1032" width="11.21875" bestFit="1" customWidth="1"/>
    <col min="1033" max="1033" width="8.5546875" bestFit="1" customWidth="1"/>
    <col min="1034" max="1034" width="9.44140625" bestFit="1" customWidth="1"/>
    <col min="1035" max="1035" width="8" bestFit="1" customWidth="1"/>
    <col min="1036" max="1036" width="24.88671875" bestFit="1" customWidth="1"/>
    <col min="1281" max="1281" width="43.21875" bestFit="1" customWidth="1"/>
    <col min="1282" max="1282" width="9.44140625" bestFit="1" customWidth="1"/>
    <col min="1283" max="1283" width="12.44140625" bestFit="1" customWidth="1"/>
    <col min="1284" max="1284" width="8.44140625" bestFit="1" customWidth="1"/>
    <col min="1285" max="1285" width="8.5546875" bestFit="1" customWidth="1"/>
    <col min="1286" max="1287" width="8" bestFit="1" customWidth="1"/>
    <col min="1288" max="1288" width="11.21875" bestFit="1" customWidth="1"/>
    <col min="1289" max="1289" width="8.5546875" bestFit="1" customWidth="1"/>
    <col min="1290" max="1290" width="9.44140625" bestFit="1" customWidth="1"/>
    <col min="1291" max="1291" width="8" bestFit="1" customWidth="1"/>
    <col min="1292" max="1292" width="24.88671875" bestFit="1" customWidth="1"/>
    <col min="1537" max="1537" width="43.21875" bestFit="1" customWidth="1"/>
    <col min="1538" max="1538" width="9.44140625" bestFit="1" customWidth="1"/>
    <col min="1539" max="1539" width="12.44140625" bestFit="1" customWidth="1"/>
    <col min="1540" max="1540" width="8.44140625" bestFit="1" customWidth="1"/>
    <col min="1541" max="1541" width="8.5546875" bestFit="1" customWidth="1"/>
    <col min="1542" max="1543" width="8" bestFit="1" customWidth="1"/>
    <col min="1544" max="1544" width="11.21875" bestFit="1" customWidth="1"/>
    <col min="1545" max="1545" width="8.5546875" bestFit="1" customWidth="1"/>
    <col min="1546" max="1546" width="9.44140625" bestFit="1" customWidth="1"/>
    <col min="1547" max="1547" width="8" bestFit="1" customWidth="1"/>
    <col min="1548" max="1548" width="24.88671875" bestFit="1" customWidth="1"/>
    <col min="1793" max="1793" width="43.21875" bestFit="1" customWidth="1"/>
    <col min="1794" max="1794" width="9.44140625" bestFit="1" customWidth="1"/>
    <col min="1795" max="1795" width="12.44140625" bestFit="1" customWidth="1"/>
    <col min="1796" max="1796" width="8.44140625" bestFit="1" customWidth="1"/>
    <col min="1797" max="1797" width="8.5546875" bestFit="1" customWidth="1"/>
    <col min="1798" max="1799" width="8" bestFit="1" customWidth="1"/>
    <col min="1800" max="1800" width="11.21875" bestFit="1" customWidth="1"/>
    <col min="1801" max="1801" width="8.5546875" bestFit="1" customWidth="1"/>
    <col min="1802" max="1802" width="9.44140625" bestFit="1" customWidth="1"/>
    <col min="1803" max="1803" width="8" bestFit="1" customWidth="1"/>
    <col min="1804" max="1804" width="24.88671875" bestFit="1" customWidth="1"/>
    <col min="2049" max="2049" width="43.21875" bestFit="1" customWidth="1"/>
    <col min="2050" max="2050" width="9.44140625" bestFit="1" customWidth="1"/>
    <col min="2051" max="2051" width="12.44140625" bestFit="1" customWidth="1"/>
    <col min="2052" max="2052" width="8.44140625" bestFit="1" customWidth="1"/>
    <col min="2053" max="2053" width="8.5546875" bestFit="1" customWidth="1"/>
    <col min="2054" max="2055" width="8" bestFit="1" customWidth="1"/>
    <col min="2056" max="2056" width="11.21875" bestFit="1" customWidth="1"/>
    <col min="2057" max="2057" width="8.5546875" bestFit="1" customWidth="1"/>
    <col min="2058" max="2058" width="9.44140625" bestFit="1" customWidth="1"/>
    <col min="2059" max="2059" width="8" bestFit="1" customWidth="1"/>
    <col min="2060" max="2060" width="24.88671875" bestFit="1" customWidth="1"/>
    <col min="2305" max="2305" width="43.21875" bestFit="1" customWidth="1"/>
    <col min="2306" max="2306" width="9.44140625" bestFit="1" customWidth="1"/>
    <col min="2307" max="2307" width="12.44140625" bestFit="1" customWidth="1"/>
    <col min="2308" max="2308" width="8.44140625" bestFit="1" customWidth="1"/>
    <col min="2309" max="2309" width="8.5546875" bestFit="1" customWidth="1"/>
    <col min="2310" max="2311" width="8" bestFit="1" customWidth="1"/>
    <col min="2312" max="2312" width="11.21875" bestFit="1" customWidth="1"/>
    <col min="2313" max="2313" width="8.5546875" bestFit="1" customWidth="1"/>
    <col min="2314" max="2314" width="9.44140625" bestFit="1" customWidth="1"/>
    <col min="2315" max="2315" width="8" bestFit="1" customWidth="1"/>
    <col min="2316" max="2316" width="24.88671875" bestFit="1" customWidth="1"/>
    <col min="2561" max="2561" width="43.21875" bestFit="1" customWidth="1"/>
    <col min="2562" max="2562" width="9.44140625" bestFit="1" customWidth="1"/>
    <col min="2563" max="2563" width="12.44140625" bestFit="1" customWidth="1"/>
    <col min="2564" max="2564" width="8.44140625" bestFit="1" customWidth="1"/>
    <col min="2565" max="2565" width="8.5546875" bestFit="1" customWidth="1"/>
    <col min="2566" max="2567" width="8" bestFit="1" customWidth="1"/>
    <col min="2568" max="2568" width="11.21875" bestFit="1" customWidth="1"/>
    <col min="2569" max="2569" width="8.5546875" bestFit="1" customWidth="1"/>
    <col min="2570" max="2570" width="9.44140625" bestFit="1" customWidth="1"/>
    <col min="2571" max="2571" width="8" bestFit="1" customWidth="1"/>
    <col min="2572" max="2572" width="24.88671875" bestFit="1" customWidth="1"/>
    <col min="2817" max="2817" width="43.21875" bestFit="1" customWidth="1"/>
    <col min="2818" max="2818" width="9.44140625" bestFit="1" customWidth="1"/>
    <col min="2819" max="2819" width="12.44140625" bestFit="1" customWidth="1"/>
    <col min="2820" max="2820" width="8.44140625" bestFit="1" customWidth="1"/>
    <col min="2821" max="2821" width="8.5546875" bestFit="1" customWidth="1"/>
    <col min="2822" max="2823" width="8" bestFit="1" customWidth="1"/>
    <col min="2824" max="2824" width="11.21875" bestFit="1" customWidth="1"/>
    <col min="2825" max="2825" width="8.5546875" bestFit="1" customWidth="1"/>
    <col min="2826" max="2826" width="9.44140625" bestFit="1" customWidth="1"/>
    <col min="2827" max="2827" width="8" bestFit="1" customWidth="1"/>
    <col min="2828" max="2828" width="24.88671875" bestFit="1" customWidth="1"/>
    <col min="3073" max="3073" width="43.21875" bestFit="1" customWidth="1"/>
    <col min="3074" max="3074" width="9.44140625" bestFit="1" customWidth="1"/>
    <col min="3075" max="3075" width="12.44140625" bestFit="1" customWidth="1"/>
    <col min="3076" max="3076" width="8.44140625" bestFit="1" customWidth="1"/>
    <col min="3077" max="3077" width="8.5546875" bestFit="1" customWidth="1"/>
    <col min="3078" max="3079" width="8" bestFit="1" customWidth="1"/>
    <col min="3080" max="3080" width="11.21875" bestFit="1" customWidth="1"/>
    <col min="3081" max="3081" width="8.5546875" bestFit="1" customWidth="1"/>
    <col min="3082" max="3082" width="9.44140625" bestFit="1" customWidth="1"/>
    <col min="3083" max="3083" width="8" bestFit="1" customWidth="1"/>
    <col min="3084" max="3084" width="24.88671875" bestFit="1" customWidth="1"/>
    <col min="3329" max="3329" width="43.21875" bestFit="1" customWidth="1"/>
    <col min="3330" max="3330" width="9.44140625" bestFit="1" customWidth="1"/>
    <col min="3331" max="3331" width="12.44140625" bestFit="1" customWidth="1"/>
    <col min="3332" max="3332" width="8.44140625" bestFit="1" customWidth="1"/>
    <col min="3333" max="3333" width="8.5546875" bestFit="1" customWidth="1"/>
    <col min="3334" max="3335" width="8" bestFit="1" customWidth="1"/>
    <col min="3336" max="3336" width="11.21875" bestFit="1" customWidth="1"/>
    <col min="3337" max="3337" width="8.5546875" bestFit="1" customWidth="1"/>
    <col min="3338" max="3338" width="9.44140625" bestFit="1" customWidth="1"/>
    <col min="3339" max="3339" width="8" bestFit="1" customWidth="1"/>
    <col min="3340" max="3340" width="24.88671875" bestFit="1" customWidth="1"/>
    <col min="3585" max="3585" width="43.21875" bestFit="1" customWidth="1"/>
    <col min="3586" max="3586" width="9.44140625" bestFit="1" customWidth="1"/>
    <col min="3587" max="3587" width="12.44140625" bestFit="1" customWidth="1"/>
    <col min="3588" max="3588" width="8.44140625" bestFit="1" customWidth="1"/>
    <col min="3589" max="3589" width="8.5546875" bestFit="1" customWidth="1"/>
    <col min="3590" max="3591" width="8" bestFit="1" customWidth="1"/>
    <col min="3592" max="3592" width="11.21875" bestFit="1" customWidth="1"/>
    <col min="3593" max="3593" width="8.5546875" bestFit="1" customWidth="1"/>
    <col min="3594" max="3594" width="9.44140625" bestFit="1" customWidth="1"/>
    <col min="3595" max="3595" width="8" bestFit="1" customWidth="1"/>
    <col min="3596" max="3596" width="24.88671875" bestFit="1" customWidth="1"/>
    <col min="3841" max="3841" width="43.21875" bestFit="1" customWidth="1"/>
    <col min="3842" max="3842" width="9.44140625" bestFit="1" customWidth="1"/>
    <col min="3843" max="3843" width="12.44140625" bestFit="1" customWidth="1"/>
    <col min="3844" max="3844" width="8.44140625" bestFit="1" customWidth="1"/>
    <col min="3845" max="3845" width="8.5546875" bestFit="1" customWidth="1"/>
    <col min="3846" max="3847" width="8" bestFit="1" customWidth="1"/>
    <col min="3848" max="3848" width="11.21875" bestFit="1" customWidth="1"/>
    <col min="3849" max="3849" width="8.5546875" bestFit="1" customWidth="1"/>
    <col min="3850" max="3850" width="9.44140625" bestFit="1" customWidth="1"/>
    <col min="3851" max="3851" width="8" bestFit="1" customWidth="1"/>
    <col min="3852" max="3852" width="24.88671875" bestFit="1" customWidth="1"/>
    <col min="4097" max="4097" width="43.21875" bestFit="1" customWidth="1"/>
    <col min="4098" max="4098" width="9.44140625" bestFit="1" customWidth="1"/>
    <col min="4099" max="4099" width="12.44140625" bestFit="1" customWidth="1"/>
    <col min="4100" max="4100" width="8.44140625" bestFit="1" customWidth="1"/>
    <col min="4101" max="4101" width="8.5546875" bestFit="1" customWidth="1"/>
    <col min="4102" max="4103" width="8" bestFit="1" customWidth="1"/>
    <col min="4104" max="4104" width="11.21875" bestFit="1" customWidth="1"/>
    <col min="4105" max="4105" width="8.5546875" bestFit="1" customWidth="1"/>
    <col min="4106" max="4106" width="9.44140625" bestFit="1" customWidth="1"/>
    <col min="4107" max="4107" width="8" bestFit="1" customWidth="1"/>
    <col min="4108" max="4108" width="24.88671875" bestFit="1" customWidth="1"/>
    <col min="4353" max="4353" width="43.21875" bestFit="1" customWidth="1"/>
    <col min="4354" max="4354" width="9.44140625" bestFit="1" customWidth="1"/>
    <col min="4355" max="4355" width="12.44140625" bestFit="1" customWidth="1"/>
    <col min="4356" max="4356" width="8.44140625" bestFit="1" customWidth="1"/>
    <col min="4357" max="4357" width="8.5546875" bestFit="1" customWidth="1"/>
    <col min="4358" max="4359" width="8" bestFit="1" customWidth="1"/>
    <col min="4360" max="4360" width="11.21875" bestFit="1" customWidth="1"/>
    <col min="4361" max="4361" width="8.5546875" bestFit="1" customWidth="1"/>
    <col min="4362" max="4362" width="9.44140625" bestFit="1" customWidth="1"/>
    <col min="4363" max="4363" width="8" bestFit="1" customWidth="1"/>
    <col min="4364" max="4364" width="24.88671875" bestFit="1" customWidth="1"/>
    <col min="4609" max="4609" width="43.21875" bestFit="1" customWidth="1"/>
    <col min="4610" max="4610" width="9.44140625" bestFit="1" customWidth="1"/>
    <col min="4611" max="4611" width="12.44140625" bestFit="1" customWidth="1"/>
    <col min="4612" max="4612" width="8.44140625" bestFit="1" customWidth="1"/>
    <col min="4613" max="4613" width="8.5546875" bestFit="1" customWidth="1"/>
    <col min="4614" max="4615" width="8" bestFit="1" customWidth="1"/>
    <col min="4616" max="4616" width="11.21875" bestFit="1" customWidth="1"/>
    <col min="4617" max="4617" width="8.5546875" bestFit="1" customWidth="1"/>
    <col min="4618" max="4618" width="9.44140625" bestFit="1" customWidth="1"/>
    <col min="4619" max="4619" width="8" bestFit="1" customWidth="1"/>
    <col min="4620" max="4620" width="24.88671875" bestFit="1" customWidth="1"/>
    <col min="4865" max="4865" width="43.21875" bestFit="1" customWidth="1"/>
    <col min="4866" max="4866" width="9.44140625" bestFit="1" customWidth="1"/>
    <col min="4867" max="4867" width="12.44140625" bestFit="1" customWidth="1"/>
    <col min="4868" max="4868" width="8.44140625" bestFit="1" customWidth="1"/>
    <col min="4869" max="4869" width="8.5546875" bestFit="1" customWidth="1"/>
    <col min="4870" max="4871" width="8" bestFit="1" customWidth="1"/>
    <col min="4872" max="4872" width="11.21875" bestFit="1" customWidth="1"/>
    <col min="4873" max="4873" width="8.5546875" bestFit="1" customWidth="1"/>
    <col min="4874" max="4874" width="9.44140625" bestFit="1" customWidth="1"/>
    <col min="4875" max="4875" width="8" bestFit="1" customWidth="1"/>
    <col min="4876" max="4876" width="24.88671875" bestFit="1" customWidth="1"/>
    <col min="5121" max="5121" width="43.21875" bestFit="1" customWidth="1"/>
    <col min="5122" max="5122" width="9.44140625" bestFit="1" customWidth="1"/>
    <col min="5123" max="5123" width="12.44140625" bestFit="1" customWidth="1"/>
    <col min="5124" max="5124" width="8.44140625" bestFit="1" customWidth="1"/>
    <col min="5125" max="5125" width="8.5546875" bestFit="1" customWidth="1"/>
    <col min="5126" max="5127" width="8" bestFit="1" customWidth="1"/>
    <col min="5128" max="5128" width="11.21875" bestFit="1" customWidth="1"/>
    <col min="5129" max="5129" width="8.5546875" bestFit="1" customWidth="1"/>
    <col min="5130" max="5130" width="9.44140625" bestFit="1" customWidth="1"/>
    <col min="5131" max="5131" width="8" bestFit="1" customWidth="1"/>
    <col min="5132" max="5132" width="24.88671875" bestFit="1" customWidth="1"/>
    <col min="5377" max="5377" width="43.21875" bestFit="1" customWidth="1"/>
    <col min="5378" max="5378" width="9.44140625" bestFit="1" customWidth="1"/>
    <col min="5379" max="5379" width="12.44140625" bestFit="1" customWidth="1"/>
    <col min="5380" max="5380" width="8.44140625" bestFit="1" customWidth="1"/>
    <col min="5381" max="5381" width="8.5546875" bestFit="1" customWidth="1"/>
    <col min="5382" max="5383" width="8" bestFit="1" customWidth="1"/>
    <col min="5384" max="5384" width="11.21875" bestFit="1" customWidth="1"/>
    <col min="5385" max="5385" width="8.5546875" bestFit="1" customWidth="1"/>
    <col min="5386" max="5386" width="9.44140625" bestFit="1" customWidth="1"/>
    <col min="5387" max="5387" width="8" bestFit="1" customWidth="1"/>
    <col min="5388" max="5388" width="24.88671875" bestFit="1" customWidth="1"/>
    <col min="5633" max="5633" width="43.21875" bestFit="1" customWidth="1"/>
    <col min="5634" max="5634" width="9.44140625" bestFit="1" customWidth="1"/>
    <col min="5635" max="5635" width="12.44140625" bestFit="1" customWidth="1"/>
    <col min="5636" max="5636" width="8.44140625" bestFit="1" customWidth="1"/>
    <col min="5637" max="5637" width="8.5546875" bestFit="1" customWidth="1"/>
    <col min="5638" max="5639" width="8" bestFit="1" customWidth="1"/>
    <col min="5640" max="5640" width="11.21875" bestFit="1" customWidth="1"/>
    <col min="5641" max="5641" width="8.5546875" bestFit="1" customWidth="1"/>
    <col min="5642" max="5642" width="9.44140625" bestFit="1" customWidth="1"/>
    <col min="5643" max="5643" width="8" bestFit="1" customWidth="1"/>
    <col min="5644" max="5644" width="24.88671875" bestFit="1" customWidth="1"/>
    <col min="5889" max="5889" width="43.21875" bestFit="1" customWidth="1"/>
    <col min="5890" max="5890" width="9.44140625" bestFit="1" customWidth="1"/>
    <col min="5891" max="5891" width="12.44140625" bestFit="1" customWidth="1"/>
    <col min="5892" max="5892" width="8.44140625" bestFit="1" customWidth="1"/>
    <col min="5893" max="5893" width="8.5546875" bestFit="1" customWidth="1"/>
    <col min="5894" max="5895" width="8" bestFit="1" customWidth="1"/>
    <col min="5896" max="5896" width="11.21875" bestFit="1" customWidth="1"/>
    <col min="5897" max="5897" width="8.5546875" bestFit="1" customWidth="1"/>
    <col min="5898" max="5898" width="9.44140625" bestFit="1" customWidth="1"/>
    <col min="5899" max="5899" width="8" bestFit="1" customWidth="1"/>
    <col min="5900" max="5900" width="24.88671875" bestFit="1" customWidth="1"/>
    <col min="6145" max="6145" width="43.21875" bestFit="1" customWidth="1"/>
    <col min="6146" max="6146" width="9.44140625" bestFit="1" customWidth="1"/>
    <col min="6147" max="6147" width="12.44140625" bestFit="1" customWidth="1"/>
    <col min="6148" max="6148" width="8.44140625" bestFit="1" customWidth="1"/>
    <col min="6149" max="6149" width="8.5546875" bestFit="1" customWidth="1"/>
    <col min="6150" max="6151" width="8" bestFit="1" customWidth="1"/>
    <col min="6152" max="6152" width="11.21875" bestFit="1" customWidth="1"/>
    <col min="6153" max="6153" width="8.5546875" bestFit="1" customWidth="1"/>
    <col min="6154" max="6154" width="9.44140625" bestFit="1" customWidth="1"/>
    <col min="6155" max="6155" width="8" bestFit="1" customWidth="1"/>
    <col min="6156" max="6156" width="24.88671875" bestFit="1" customWidth="1"/>
    <col min="6401" max="6401" width="43.21875" bestFit="1" customWidth="1"/>
    <col min="6402" max="6402" width="9.44140625" bestFit="1" customWidth="1"/>
    <col min="6403" max="6403" width="12.44140625" bestFit="1" customWidth="1"/>
    <col min="6404" max="6404" width="8.44140625" bestFit="1" customWidth="1"/>
    <col min="6405" max="6405" width="8.5546875" bestFit="1" customWidth="1"/>
    <col min="6406" max="6407" width="8" bestFit="1" customWidth="1"/>
    <col min="6408" max="6408" width="11.21875" bestFit="1" customWidth="1"/>
    <col min="6409" max="6409" width="8.5546875" bestFit="1" customWidth="1"/>
    <col min="6410" max="6410" width="9.44140625" bestFit="1" customWidth="1"/>
    <col min="6411" max="6411" width="8" bestFit="1" customWidth="1"/>
    <col min="6412" max="6412" width="24.88671875" bestFit="1" customWidth="1"/>
    <col min="6657" max="6657" width="43.21875" bestFit="1" customWidth="1"/>
    <col min="6658" max="6658" width="9.44140625" bestFit="1" customWidth="1"/>
    <col min="6659" max="6659" width="12.44140625" bestFit="1" customWidth="1"/>
    <col min="6660" max="6660" width="8.44140625" bestFit="1" customWidth="1"/>
    <col min="6661" max="6661" width="8.5546875" bestFit="1" customWidth="1"/>
    <col min="6662" max="6663" width="8" bestFit="1" customWidth="1"/>
    <col min="6664" max="6664" width="11.21875" bestFit="1" customWidth="1"/>
    <col min="6665" max="6665" width="8.5546875" bestFit="1" customWidth="1"/>
    <col min="6666" max="6666" width="9.44140625" bestFit="1" customWidth="1"/>
    <col min="6667" max="6667" width="8" bestFit="1" customWidth="1"/>
    <col min="6668" max="6668" width="24.88671875" bestFit="1" customWidth="1"/>
    <col min="6913" max="6913" width="43.21875" bestFit="1" customWidth="1"/>
    <col min="6914" max="6914" width="9.44140625" bestFit="1" customWidth="1"/>
    <col min="6915" max="6915" width="12.44140625" bestFit="1" customWidth="1"/>
    <col min="6916" max="6916" width="8.44140625" bestFit="1" customWidth="1"/>
    <col min="6917" max="6917" width="8.5546875" bestFit="1" customWidth="1"/>
    <col min="6918" max="6919" width="8" bestFit="1" customWidth="1"/>
    <col min="6920" max="6920" width="11.21875" bestFit="1" customWidth="1"/>
    <col min="6921" max="6921" width="8.5546875" bestFit="1" customWidth="1"/>
    <col min="6922" max="6922" width="9.44140625" bestFit="1" customWidth="1"/>
    <col min="6923" max="6923" width="8" bestFit="1" customWidth="1"/>
    <col min="6924" max="6924" width="24.88671875" bestFit="1" customWidth="1"/>
    <col min="7169" max="7169" width="43.21875" bestFit="1" customWidth="1"/>
    <col min="7170" max="7170" width="9.44140625" bestFit="1" customWidth="1"/>
    <col min="7171" max="7171" width="12.44140625" bestFit="1" customWidth="1"/>
    <col min="7172" max="7172" width="8.44140625" bestFit="1" customWidth="1"/>
    <col min="7173" max="7173" width="8.5546875" bestFit="1" customWidth="1"/>
    <col min="7174" max="7175" width="8" bestFit="1" customWidth="1"/>
    <col min="7176" max="7176" width="11.21875" bestFit="1" customWidth="1"/>
    <col min="7177" max="7177" width="8.5546875" bestFit="1" customWidth="1"/>
    <col min="7178" max="7178" width="9.44140625" bestFit="1" customWidth="1"/>
    <col min="7179" max="7179" width="8" bestFit="1" customWidth="1"/>
    <col min="7180" max="7180" width="24.88671875" bestFit="1" customWidth="1"/>
    <col min="7425" max="7425" width="43.21875" bestFit="1" customWidth="1"/>
    <col min="7426" max="7426" width="9.44140625" bestFit="1" customWidth="1"/>
    <col min="7427" max="7427" width="12.44140625" bestFit="1" customWidth="1"/>
    <col min="7428" max="7428" width="8.44140625" bestFit="1" customWidth="1"/>
    <col min="7429" max="7429" width="8.5546875" bestFit="1" customWidth="1"/>
    <col min="7430" max="7431" width="8" bestFit="1" customWidth="1"/>
    <col min="7432" max="7432" width="11.21875" bestFit="1" customWidth="1"/>
    <col min="7433" max="7433" width="8.5546875" bestFit="1" customWidth="1"/>
    <col min="7434" max="7434" width="9.44140625" bestFit="1" customWidth="1"/>
    <col min="7435" max="7435" width="8" bestFit="1" customWidth="1"/>
    <col min="7436" max="7436" width="24.88671875" bestFit="1" customWidth="1"/>
    <col min="7681" max="7681" width="43.21875" bestFit="1" customWidth="1"/>
    <col min="7682" max="7682" width="9.44140625" bestFit="1" customWidth="1"/>
    <col min="7683" max="7683" width="12.44140625" bestFit="1" customWidth="1"/>
    <col min="7684" max="7684" width="8.44140625" bestFit="1" customWidth="1"/>
    <col min="7685" max="7685" width="8.5546875" bestFit="1" customWidth="1"/>
    <col min="7686" max="7687" width="8" bestFit="1" customWidth="1"/>
    <col min="7688" max="7688" width="11.21875" bestFit="1" customWidth="1"/>
    <col min="7689" max="7689" width="8.5546875" bestFit="1" customWidth="1"/>
    <col min="7690" max="7690" width="9.44140625" bestFit="1" customWidth="1"/>
    <col min="7691" max="7691" width="8" bestFit="1" customWidth="1"/>
    <col min="7692" max="7692" width="24.88671875" bestFit="1" customWidth="1"/>
    <col min="7937" max="7937" width="43.21875" bestFit="1" customWidth="1"/>
    <col min="7938" max="7938" width="9.44140625" bestFit="1" customWidth="1"/>
    <col min="7939" max="7939" width="12.44140625" bestFit="1" customWidth="1"/>
    <col min="7940" max="7940" width="8.44140625" bestFit="1" customWidth="1"/>
    <col min="7941" max="7941" width="8.5546875" bestFit="1" customWidth="1"/>
    <col min="7942" max="7943" width="8" bestFit="1" customWidth="1"/>
    <col min="7944" max="7944" width="11.21875" bestFit="1" customWidth="1"/>
    <col min="7945" max="7945" width="8.5546875" bestFit="1" customWidth="1"/>
    <col min="7946" max="7946" width="9.44140625" bestFit="1" customWidth="1"/>
    <col min="7947" max="7947" width="8" bestFit="1" customWidth="1"/>
    <col min="7948" max="7948" width="24.88671875" bestFit="1" customWidth="1"/>
    <col min="8193" max="8193" width="43.21875" bestFit="1" customWidth="1"/>
    <col min="8194" max="8194" width="9.44140625" bestFit="1" customWidth="1"/>
    <col min="8195" max="8195" width="12.44140625" bestFit="1" customWidth="1"/>
    <col min="8196" max="8196" width="8.44140625" bestFit="1" customWidth="1"/>
    <col min="8197" max="8197" width="8.5546875" bestFit="1" customWidth="1"/>
    <col min="8198" max="8199" width="8" bestFit="1" customWidth="1"/>
    <col min="8200" max="8200" width="11.21875" bestFit="1" customWidth="1"/>
    <col min="8201" max="8201" width="8.5546875" bestFit="1" customWidth="1"/>
    <col min="8202" max="8202" width="9.44140625" bestFit="1" customWidth="1"/>
    <col min="8203" max="8203" width="8" bestFit="1" customWidth="1"/>
    <col min="8204" max="8204" width="24.88671875" bestFit="1" customWidth="1"/>
    <col min="8449" max="8449" width="43.21875" bestFit="1" customWidth="1"/>
    <col min="8450" max="8450" width="9.44140625" bestFit="1" customWidth="1"/>
    <col min="8451" max="8451" width="12.44140625" bestFit="1" customWidth="1"/>
    <col min="8452" max="8452" width="8.44140625" bestFit="1" customWidth="1"/>
    <col min="8453" max="8453" width="8.5546875" bestFit="1" customWidth="1"/>
    <col min="8454" max="8455" width="8" bestFit="1" customWidth="1"/>
    <col min="8456" max="8456" width="11.21875" bestFit="1" customWidth="1"/>
    <col min="8457" max="8457" width="8.5546875" bestFit="1" customWidth="1"/>
    <col min="8458" max="8458" width="9.44140625" bestFit="1" customWidth="1"/>
    <col min="8459" max="8459" width="8" bestFit="1" customWidth="1"/>
    <col min="8460" max="8460" width="24.88671875" bestFit="1" customWidth="1"/>
    <col min="8705" max="8705" width="43.21875" bestFit="1" customWidth="1"/>
    <col min="8706" max="8706" width="9.44140625" bestFit="1" customWidth="1"/>
    <col min="8707" max="8707" width="12.44140625" bestFit="1" customWidth="1"/>
    <col min="8708" max="8708" width="8.44140625" bestFit="1" customWidth="1"/>
    <col min="8709" max="8709" width="8.5546875" bestFit="1" customWidth="1"/>
    <col min="8710" max="8711" width="8" bestFit="1" customWidth="1"/>
    <col min="8712" max="8712" width="11.21875" bestFit="1" customWidth="1"/>
    <col min="8713" max="8713" width="8.5546875" bestFit="1" customWidth="1"/>
    <col min="8714" max="8714" width="9.44140625" bestFit="1" customWidth="1"/>
    <col min="8715" max="8715" width="8" bestFit="1" customWidth="1"/>
    <col min="8716" max="8716" width="24.88671875" bestFit="1" customWidth="1"/>
    <col min="8961" max="8961" width="43.21875" bestFit="1" customWidth="1"/>
    <col min="8962" max="8962" width="9.44140625" bestFit="1" customWidth="1"/>
    <col min="8963" max="8963" width="12.44140625" bestFit="1" customWidth="1"/>
    <col min="8964" max="8964" width="8.44140625" bestFit="1" customWidth="1"/>
    <col min="8965" max="8965" width="8.5546875" bestFit="1" customWidth="1"/>
    <col min="8966" max="8967" width="8" bestFit="1" customWidth="1"/>
    <col min="8968" max="8968" width="11.21875" bestFit="1" customWidth="1"/>
    <col min="8969" max="8969" width="8.5546875" bestFit="1" customWidth="1"/>
    <col min="8970" max="8970" width="9.44140625" bestFit="1" customWidth="1"/>
    <col min="8971" max="8971" width="8" bestFit="1" customWidth="1"/>
    <col min="8972" max="8972" width="24.88671875" bestFit="1" customWidth="1"/>
    <col min="9217" max="9217" width="43.21875" bestFit="1" customWidth="1"/>
    <col min="9218" max="9218" width="9.44140625" bestFit="1" customWidth="1"/>
    <col min="9219" max="9219" width="12.44140625" bestFit="1" customWidth="1"/>
    <col min="9220" max="9220" width="8.44140625" bestFit="1" customWidth="1"/>
    <col min="9221" max="9221" width="8.5546875" bestFit="1" customWidth="1"/>
    <col min="9222" max="9223" width="8" bestFit="1" customWidth="1"/>
    <col min="9224" max="9224" width="11.21875" bestFit="1" customWidth="1"/>
    <col min="9225" max="9225" width="8.5546875" bestFit="1" customWidth="1"/>
    <col min="9226" max="9226" width="9.44140625" bestFit="1" customWidth="1"/>
    <col min="9227" max="9227" width="8" bestFit="1" customWidth="1"/>
    <col min="9228" max="9228" width="24.88671875" bestFit="1" customWidth="1"/>
    <col min="9473" max="9473" width="43.21875" bestFit="1" customWidth="1"/>
    <col min="9474" max="9474" width="9.44140625" bestFit="1" customWidth="1"/>
    <col min="9475" max="9475" width="12.44140625" bestFit="1" customWidth="1"/>
    <col min="9476" max="9476" width="8.44140625" bestFit="1" customWidth="1"/>
    <col min="9477" max="9477" width="8.5546875" bestFit="1" customWidth="1"/>
    <col min="9478" max="9479" width="8" bestFit="1" customWidth="1"/>
    <col min="9480" max="9480" width="11.21875" bestFit="1" customWidth="1"/>
    <col min="9481" max="9481" width="8.5546875" bestFit="1" customWidth="1"/>
    <col min="9482" max="9482" width="9.44140625" bestFit="1" customWidth="1"/>
    <col min="9483" max="9483" width="8" bestFit="1" customWidth="1"/>
    <col min="9484" max="9484" width="24.88671875" bestFit="1" customWidth="1"/>
    <col min="9729" max="9729" width="43.21875" bestFit="1" customWidth="1"/>
    <col min="9730" max="9730" width="9.44140625" bestFit="1" customWidth="1"/>
    <col min="9731" max="9731" width="12.44140625" bestFit="1" customWidth="1"/>
    <col min="9732" max="9732" width="8.44140625" bestFit="1" customWidth="1"/>
    <col min="9733" max="9733" width="8.5546875" bestFit="1" customWidth="1"/>
    <col min="9734" max="9735" width="8" bestFit="1" customWidth="1"/>
    <col min="9736" max="9736" width="11.21875" bestFit="1" customWidth="1"/>
    <col min="9737" max="9737" width="8.5546875" bestFit="1" customWidth="1"/>
    <col min="9738" max="9738" width="9.44140625" bestFit="1" customWidth="1"/>
    <col min="9739" max="9739" width="8" bestFit="1" customWidth="1"/>
    <col min="9740" max="9740" width="24.88671875" bestFit="1" customWidth="1"/>
    <col min="9985" max="9985" width="43.21875" bestFit="1" customWidth="1"/>
    <col min="9986" max="9986" width="9.44140625" bestFit="1" customWidth="1"/>
    <col min="9987" max="9987" width="12.44140625" bestFit="1" customWidth="1"/>
    <col min="9988" max="9988" width="8.44140625" bestFit="1" customWidth="1"/>
    <col min="9989" max="9989" width="8.5546875" bestFit="1" customWidth="1"/>
    <col min="9990" max="9991" width="8" bestFit="1" customWidth="1"/>
    <col min="9992" max="9992" width="11.21875" bestFit="1" customWidth="1"/>
    <col min="9993" max="9993" width="8.5546875" bestFit="1" customWidth="1"/>
    <col min="9994" max="9994" width="9.44140625" bestFit="1" customWidth="1"/>
    <col min="9995" max="9995" width="8" bestFit="1" customWidth="1"/>
    <col min="9996" max="9996" width="24.88671875" bestFit="1" customWidth="1"/>
    <col min="10241" max="10241" width="43.21875" bestFit="1" customWidth="1"/>
    <col min="10242" max="10242" width="9.44140625" bestFit="1" customWidth="1"/>
    <col min="10243" max="10243" width="12.44140625" bestFit="1" customWidth="1"/>
    <col min="10244" max="10244" width="8.44140625" bestFit="1" customWidth="1"/>
    <col min="10245" max="10245" width="8.5546875" bestFit="1" customWidth="1"/>
    <col min="10246" max="10247" width="8" bestFit="1" customWidth="1"/>
    <col min="10248" max="10248" width="11.21875" bestFit="1" customWidth="1"/>
    <col min="10249" max="10249" width="8.5546875" bestFit="1" customWidth="1"/>
    <col min="10250" max="10250" width="9.44140625" bestFit="1" customWidth="1"/>
    <col min="10251" max="10251" width="8" bestFit="1" customWidth="1"/>
    <col min="10252" max="10252" width="24.88671875" bestFit="1" customWidth="1"/>
    <col min="10497" max="10497" width="43.21875" bestFit="1" customWidth="1"/>
    <col min="10498" max="10498" width="9.44140625" bestFit="1" customWidth="1"/>
    <col min="10499" max="10499" width="12.44140625" bestFit="1" customWidth="1"/>
    <col min="10500" max="10500" width="8.44140625" bestFit="1" customWidth="1"/>
    <col min="10501" max="10501" width="8.5546875" bestFit="1" customWidth="1"/>
    <col min="10502" max="10503" width="8" bestFit="1" customWidth="1"/>
    <col min="10504" max="10504" width="11.21875" bestFit="1" customWidth="1"/>
    <col min="10505" max="10505" width="8.5546875" bestFit="1" customWidth="1"/>
    <col min="10506" max="10506" width="9.44140625" bestFit="1" customWidth="1"/>
    <col min="10507" max="10507" width="8" bestFit="1" customWidth="1"/>
    <col min="10508" max="10508" width="24.88671875" bestFit="1" customWidth="1"/>
    <col min="10753" max="10753" width="43.21875" bestFit="1" customWidth="1"/>
    <col min="10754" max="10754" width="9.44140625" bestFit="1" customWidth="1"/>
    <col min="10755" max="10755" width="12.44140625" bestFit="1" customWidth="1"/>
    <col min="10756" max="10756" width="8.44140625" bestFit="1" customWidth="1"/>
    <col min="10757" max="10757" width="8.5546875" bestFit="1" customWidth="1"/>
    <col min="10758" max="10759" width="8" bestFit="1" customWidth="1"/>
    <col min="10760" max="10760" width="11.21875" bestFit="1" customWidth="1"/>
    <col min="10761" max="10761" width="8.5546875" bestFit="1" customWidth="1"/>
    <col min="10762" max="10762" width="9.44140625" bestFit="1" customWidth="1"/>
    <col min="10763" max="10763" width="8" bestFit="1" customWidth="1"/>
    <col min="10764" max="10764" width="24.88671875" bestFit="1" customWidth="1"/>
    <col min="11009" max="11009" width="43.21875" bestFit="1" customWidth="1"/>
    <col min="11010" max="11010" width="9.44140625" bestFit="1" customWidth="1"/>
    <col min="11011" max="11011" width="12.44140625" bestFit="1" customWidth="1"/>
    <col min="11012" max="11012" width="8.44140625" bestFit="1" customWidth="1"/>
    <col min="11013" max="11013" width="8.5546875" bestFit="1" customWidth="1"/>
    <col min="11014" max="11015" width="8" bestFit="1" customWidth="1"/>
    <col min="11016" max="11016" width="11.21875" bestFit="1" customWidth="1"/>
    <col min="11017" max="11017" width="8.5546875" bestFit="1" customWidth="1"/>
    <col min="11018" max="11018" width="9.44140625" bestFit="1" customWidth="1"/>
    <col min="11019" max="11019" width="8" bestFit="1" customWidth="1"/>
    <col min="11020" max="11020" width="24.88671875" bestFit="1" customWidth="1"/>
    <col min="11265" max="11265" width="43.21875" bestFit="1" customWidth="1"/>
    <col min="11266" max="11266" width="9.44140625" bestFit="1" customWidth="1"/>
    <col min="11267" max="11267" width="12.44140625" bestFit="1" customWidth="1"/>
    <col min="11268" max="11268" width="8.44140625" bestFit="1" customWidth="1"/>
    <col min="11269" max="11269" width="8.5546875" bestFit="1" customWidth="1"/>
    <col min="11270" max="11271" width="8" bestFit="1" customWidth="1"/>
    <col min="11272" max="11272" width="11.21875" bestFit="1" customWidth="1"/>
    <col min="11273" max="11273" width="8.5546875" bestFit="1" customWidth="1"/>
    <col min="11274" max="11274" width="9.44140625" bestFit="1" customWidth="1"/>
    <col min="11275" max="11275" width="8" bestFit="1" customWidth="1"/>
    <col min="11276" max="11276" width="24.88671875" bestFit="1" customWidth="1"/>
    <col min="11521" max="11521" width="43.21875" bestFit="1" customWidth="1"/>
    <col min="11522" max="11522" width="9.44140625" bestFit="1" customWidth="1"/>
    <col min="11523" max="11523" width="12.44140625" bestFit="1" customWidth="1"/>
    <col min="11524" max="11524" width="8.44140625" bestFit="1" customWidth="1"/>
    <col min="11525" max="11525" width="8.5546875" bestFit="1" customWidth="1"/>
    <col min="11526" max="11527" width="8" bestFit="1" customWidth="1"/>
    <col min="11528" max="11528" width="11.21875" bestFit="1" customWidth="1"/>
    <col min="11529" max="11529" width="8.5546875" bestFit="1" customWidth="1"/>
    <col min="11530" max="11530" width="9.44140625" bestFit="1" customWidth="1"/>
    <col min="11531" max="11531" width="8" bestFit="1" customWidth="1"/>
    <col min="11532" max="11532" width="24.88671875" bestFit="1" customWidth="1"/>
    <col min="11777" max="11777" width="43.21875" bestFit="1" customWidth="1"/>
    <col min="11778" max="11778" width="9.44140625" bestFit="1" customWidth="1"/>
    <col min="11779" max="11779" width="12.44140625" bestFit="1" customWidth="1"/>
    <col min="11780" max="11780" width="8.44140625" bestFit="1" customWidth="1"/>
    <col min="11781" max="11781" width="8.5546875" bestFit="1" customWidth="1"/>
    <col min="11782" max="11783" width="8" bestFit="1" customWidth="1"/>
    <col min="11784" max="11784" width="11.21875" bestFit="1" customWidth="1"/>
    <col min="11785" max="11785" width="8.5546875" bestFit="1" customWidth="1"/>
    <col min="11786" max="11786" width="9.44140625" bestFit="1" customWidth="1"/>
    <col min="11787" max="11787" width="8" bestFit="1" customWidth="1"/>
    <col min="11788" max="11788" width="24.88671875" bestFit="1" customWidth="1"/>
    <col min="12033" max="12033" width="43.21875" bestFit="1" customWidth="1"/>
    <col min="12034" max="12034" width="9.44140625" bestFit="1" customWidth="1"/>
    <col min="12035" max="12035" width="12.44140625" bestFit="1" customWidth="1"/>
    <col min="12036" max="12036" width="8.44140625" bestFit="1" customWidth="1"/>
    <col min="12037" max="12037" width="8.5546875" bestFit="1" customWidth="1"/>
    <col min="12038" max="12039" width="8" bestFit="1" customWidth="1"/>
    <col min="12040" max="12040" width="11.21875" bestFit="1" customWidth="1"/>
    <col min="12041" max="12041" width="8.5546875" bestFit="1" customWidth="1"/>
    <col min="12042" max="12042" width="9.44140625" bestFit="1" customWidth="1"/>
    <col min="12043" max="12043" width="8" bestFit="1" customWidth="1"/>
    <col min="12044" max="12044" width="24.88671875" bestFit="1" customWidth="1"/>
    <col min="12289" max="12289" width="43.21875" bestFit="1" customWidth="1"/>
    <col min="12290" max="12290" width="9.44140625" bestFit="1" customWidth="1"/>
    <col min="12291" max="12291" width="12.44140625" bestFit="1" customWidth="1"/>
    <col min="12292" max="12292" width="8.44140625" bestFit="1" customWidth="1"/>
    <col min="12293" max="12293" width="8.5546875" bestFit="1" customWidth="1"/>
    <col min="12294" max="12295" width="8" bestFit="1" customWidth="1"/>
    <col min="12296" max="12296" width="11.21875" bestFit="1" customWidth="1"/>
    <col min="12297" max="12297" width="8.5546875" bestFit="1" customWidth="1"/>
    <col min="12298" max="12298" width="9.44140625" bestFit="1" customWidth="1"/>
    <col min="12299" max="12299" width="8" bestFit="1" customWidth="1"/>
    <col min="12300" max="12300" width="24.88671875" bestFit="1" customWidth="1"/>
    <col min="12545" max="12545" width="43.21875" bestFit="1" customWidth="1"/>
    <col min="12546" max="12546" width="9.44140625" bestFit="1" customWidth="1"/>
    <col min="12547" max="12547" width="12.44140625" bestFit="1" customWidth="1"/>
    <col min="12548" max="12548" width="8.44140625" bestFit="1" customWidth="1"/>
    <col min="12549" max="12549" width="8.5546875" bestFit="1" customWidth="1"/>
    <col min="12550" max="12551" width="8" bestFit="1" customWidth="1"/>
    <col min="12552" max="12552" width="11.21875" bestFit="1" customWidth="1"/>
    <col min="12553" max="12553" width="8.5546875" bestFit="1" customWidth="1"/>
    <col min="12554" max="12554" width="9.44140625" bestFit="1" customWidth="1"/>
    <col min="12555" max="12555" width="8" bestFit="1" customWidth="1"/>
    <col min="12556" max="12556" width="24.88671875" bestFit="1" customWidth="1"/>
    <col min="12801" max="12801" width="43.21875" bestFit="1" customWidth="1"/>
    <col min="12802" max="12802" width="9.44140625" bestFit="1" customWidth="1"/>
    <col min="12803" max="12803" width="12.44140625" bestFit="1" customWidth="1"/>
    <col min="12804" max="12804" width="8.44140625" bestFit="1" customWidth="1"/>
    <col min="12805" max="12805" width="8.5546875" bestFit="1" customWidth="1"/>
    <col min="12806" max="12807" width="8" bestFit="1" customWidth="1"/>
    <col min="12808" max="12808" width="11.21875" bestFit="1" customWidth="1"/>
    <col min="12809" max="12809" width="8.5546875" bestFit="1" customWidth="1"/>
    <col min="12810" max="12810" width="9.44140625" bestFit="1" customWidth="1"/>
    <col min="12811" max="12811" width="8" bestFit="1" customWidth="1"/>
    <col min="12812" max="12812" width="24.88671875" bestFit="1" customWidth="1"/>
    <col min="13057" max="13057" width="43.21875" bestFit="1" customWidth="1"/>
    <col min="13058" max="13058" width="9.44140625" bestFit="1" customWidth="1"/>
    <col min="13059" max="13059" width="12.44140625" bestFit="1" customWidth="1"/>
    <col min="13060" max="13060" width="8.44140625" bestFit="1" customWidth="1"/>
    <col min="13061" max="13061" width="8.5546875" bestFit="1" customWidth="1"/>
    <col min="13062" max="13063" width="8" bestFit="1" customWidth="1"/>
    <col min="13064" max="13064" width="11.21875" bestFit="1" customWidth="1"/>
    <col min="13065" max="13065" width="8.5546875" bestFit="1" customWidth="1"/>
    <col min="13066" max="13066" width="9.44140625" bestFit="1" customWidth="1"/>
    <col min="13067" max="13067" width="8" bestFit="1" customWidth="1"/>
    <col min="13068" max="13068" width="24.88671875" bestFit="1" customWidth="1"/>
    <col min="13313" max="13313" width="43.21875" bestFit="1" customWidth="1"/>
    <col min="13314" max="13314" width="9.44140625" bestFit="1" customWidth="1"/>
    <col min="13315" max="13315" width="12.44140625" bestFit="1" customWidth="1"/>
    <col min="13316" max="13316" width="8.44140625" bestFit="1" customWidth="1"/>
    <col min="13317" max="13317" width="8.5546875" bestFit="1" customWidth="1"/>
    <col min="13318" max="13319" width="8" bestFit="1" customWidth="1"/>
    <col min="13320" max="13320" width="11.21875" bestFit="1" customWidth="1"/>
    <col min="13321" max="13321" width="8.5546875" bestFit="1" customWidth="1"/>
    <col min="13322" max="13322" width="9.44140625" bestFit="1" customWidth="1"/>
    <col min="13323" max="13323" width="8" bestFit="1" customWidth="1"/>
    <col min="13324" max="13324" width="24.88671875" bestFit="1" customWidth="1"/>
    <col min="13569" max="13569" width="43.21875" bestFit="1" customWidth="1"/>
    <col min="13570" max="13570" width="9.44140625" bestFit="1" customWidth="1"/>
    <col min="13571" max="13571" width="12.44140625" bestFit="1" customWidth="1"/>
    <col min="13572" max="13572" width="8.44140625" bestFit="1" customWidth="1"/>
    <col min="13573" max="13573" width="8.5546875" bestFit="1" customWidth="1"/>
    <col min="13574" max="13575" width="8" bestFit="1" customWidth="1"/>
    <col min="13576" max="13576" width="11.21875" bestFit="1" customWidth="1"/>
    <col min="13577" max="13577" width="8.5546875" bestFit="1" customWidth="1"/>
    <col min="13578" max="13578" width="9.44140625" bestFit="1" customWidth="1"/>
    <col min="13579" max="13579" width="8" bestFit="1" customWidth="1"/>
    <col min="13580" max="13580" width="24.88671875" bestFit="1" customWidth="1"/>
    <col min="13825" max="13825" width="43.21875" bestFit="1" customWidth="1"/>
    <col min="13826" max="13826" width="9.44140625" bestFit="1" customWidth="1"/>
    <col min="13827" max="13827" width="12.44140625" bestFit="1" customWidth="1"/>
    <col min="13828" max="13828" width="8.44140625" bestFit="1" customWidth="1"/>
    <col min="13829" max="13829" width="8.5546875" bestFit="1" customWidth="1"/>
    <col min="13830" max="13831" width="8" bestFit="1" customWidth="1"/>
    <col min="13832" max="13832" width="11.21875" bestFit="1" customWidth="1"/>
    <col min="13833" max="13833" width="8.5546875" bestFit="1" customWidth="1"/>
    <col min="13834" max="13834" width="9.44140625" bestFit="1" customWidth="1"/>
    <col min="13835" max="13835" width="8" bestFit="1" customWidth="1"/>
    <col min="13836" max="13836" width="24.88671875" bestFit="1" customWidth="1"/>
    <col min="14081" max="14081" width="43.21875" bestFit="1" customWidth="1"/>
    <col min="14082" max="14082" width="9.44140625" bestFit="1" customWidth="1"/>
    <col min="14083" max="14083" width="12.44140625" bestFit="1" customWidth="1"/>
    <col min="14084" max="14084" width="8.44140625" bestFit="1" customWidth="1"/>
    <col min="14085" max="14085" width="8.5546875" bestFit="1" customWidth="1"/>
    <col min="14086" max="14087" width="8" bestFit="1" customWidth="1"/>
    <col min="14088" max="14088" width="11.21875" bestFit="1" customWidth="1"/>
    <col min="14089" max="14089" width="8.5546875" bestFit="1" customWidth="1"/>
    <col min="14090" max="14090" width="9.44140625" bestFit="1" customWidth="1"/>
    <col min="14091" max="14091" width="8" bestFit="1" customWidth="1"/>
    <col min="14092" max="14092" width="24.88671875" bestFit="1" customWidth="1"/>
    <col min="14337" max="14337" width="43.21875" bestFit="1" customWidth="1"/>
    <col min="14338" max="14338" width="9.44140625" bestFit="1" customWidth="1"/>
    <col min="14339" max="14339" width="12.44140625" bestFit="1" customWidth="1"/>
    <col min="14340" max="14340" width="8.44140625" bestFit="1" customWidth="1"/>
    <col min="14341" max="14341" width="8.5546875" bestFit="1" customWidth="1"/>
    <col min="14342" max="14343" width="8" bestFit="1" customWidth="1"/>
    <col min="14344" max="14344" width="11.21875" bestFit="1" customWidth="1"/>
    <col min="14345" max="14345" width="8.5546875" bestFit="1" customWidth="1"/>
    <col min="14346" max="14346" width="9.44140625" bestFit="1" customWidth="1"/>
    <col min="14347" max="14347" width="8" bestFit="1" customWidth="1"/>
    <col min="14348" max="14348" width="24.88671875" bestFit="1" customWidth="1"/>
    <col min="14593" max="14593" width="43.21875" bestFit="1" customWidth="1"/>
    <col min="14594" max="14594" width="9.44140625" bestFit="1" customWidth="1"/>
    <col min="14595" max="14595" width="12.44140625" bestFit="1" customWidth="1"/>
    <col min="14596" max="14596" width="8.44140625" bestFit="1" customWidth="1"/>
    <col min="14597" max="14597" width="8.5546875" bestFit="1" customWidth="1"/>
    <col min="14598" max="14599" width="8" bestFit="1" customWidth="1"/>
    <col min="14600" max="14600" width="11.21875" bestFit="1" customWidth="1"/>
    <col min="14601" max="14601" width="8.5546875" bestFit="1" customWidth="1"/>
    <col min="14602" max="14602" width="9.44140625" bestFit="1" customWidth="1"/>
    <col min="14603" max="14603" width="8" bestFit="1" customWidth="1"/>
    <col min="14604" max="14604" width="24.88671875" bestFit="1" customWidth="1"/>
    <col min="14849" max="14849" width="43.21875" bestFit="1" customWidth="1"/>
    <col min="14850" max="14850" width="9.44140625" bestFit="1" customWidth="1"/>
    <col min="14851" max="14851" width="12.44140625" bestFit="1" customWidth="1"/>
    <col min="14852" max="14852" width="8.44140625" bestFit="1" customWidth="1"/>
    <col min="14853" max="14853" width="8.5546875" bestFit="1" customWidth="1"/>
    <col min="14854" max="14855" width="8" bestFit="1" customWidth="1"/>
    <col min="14856" max="14856" width="11.21875" bestFit="1" customWidth="1"/>
    <col min="14857" max="14857" width="8.5546875" bestFit="1" customWidth="1"/>
    <col min="14858" max="14858" width="9.44140625" bestFit="1" customWidth="1"/>
    <col min="14859" max="14859" width="8" bestFit="1" customWidth="1"/>
    <col min="14860" max="14860" width="24.88671875" bestFit="1" customWidth="1"/>
    <col min="15105" max="15105" width="43.21875" bestFit="1" customWidth="1"/>
    <col min="15106" max="15106" width="9.44140625" bestFit="1" customWidth="1"/>
    <col min="15107" max="15107" width="12.44140625" bestFit="1" customWidth="1"/>
    <col min="15108" max="15108" width="8.44140625" bestFit="1" customWidth="1"/>
    <col min="15109" max="15109" width="8.5546875" bestFit="1" customWidth="1"/>
    <col min="15110" max="15111" width="8" bestFit="1" customWidth="1"/>
    <col min="15112" max="15112" width="11.21875" bestFit="1" customWidth="1"/>
    <col min="15113" max="15113" width="8.5546875" bestFit="1" customWidth="1"/>
    <col min="15114" max="15114" width="9.44140625" bestFit="1" customWidth="1"/>
    <col min="15115" max="15115" width="8" bestFit="1" customWidth="1"/>
    <col min="15116" max="15116" width="24.88671875" bestFit="1" customWidth="1"/>
    <col min="15361" max="15361" width="43.21875" bestFit="1" customWidth="1"/>
    <col min="15362" max="15362" width="9.44140625" bestFit="1" customWidth="1"/>
    <col min="15363" max="15363" width="12.44140625" bestFit="1" customWidth="1"/>
    <col min="15364" max="15364" width="8.44140625" bestFit="1" customWidth="1"/>
    <col min="15365" max="15365" width="8.5546875" bestFit="1" customWidth="1"/>
    <col min="15366" max="15367" width="8" bestFit="1" customWidth="1"/>
    <col min="15368" max="15368" width="11.21875" bestFit="1" customWidth="1"/>
    <col min="15369" max="15369" width="8.5546875" bestFit="1" customWidth="1"/>
    <col min="15370" max="15370" width="9.44140625" bestFit="1" customWidth="1"/>
    <col min="15371" max="15371" width="8" bestFit="1" customWidth="1"/>
    <col min="15372" max="15372" width="24.88671875" bestFit="1" customWidth="1"/>
    <col min="15617" max="15617" width="43.21875" bestFit="1" customWidth="1"/>
    <col min="15618" max="15618" width="9.44140625" bestFit="1" customWidth="1"/>
    <col min="15619" max="15619" width="12.44140625" bestFit="1" customWidth="1"/>
    <col min="15620" max="15620" width="8.44140625" bestFit="1" customWidth="1"/>
    <col min="15621" max="15621" width="8.5546875" bestFit="1" customWidth="1"/>
    <col min="15622" max="15623" width="8" bestFit="1" customWidth="1"/>
    <col min="15624" max="15624" width="11.21875" bestFit="1" customWidth="1"/>
    <col min="15625" max="15625" width="8.5546875" bestFit="1" customWidth="1"/>
    <col min="15626" max="15626" width="9.44140625" bestFit="1" customWidth="1"/>
    <col min="15627" max="15627" width="8" bestFit="1" customWidth="1"/>
    <col min="15628" max="15628" width="24.88671875" bestFit="1" customWidth="1"/>
    <col min="15873" max="15873" width="43.21875" bestFit="1" customWidth="1"/>
    <col min="15874" max="15874" width="9.44140625" bestFit="1" customWidth="1"/>
    <col min="15875" max="15875" width="12.44140625" bestFit="1" customWidth="1"/>
    <col min="15876" max="15876" width="8.44140625" bestFit="1" customWidth="1"/>
    <col min="15877" max="15877" width="8.5546875" bestFit="1" customWidth="1"/>
    <col min="15878" max="15879" width="8" bestFit="1" customWidth="1"/>
    <col min="15880" max="15880" width="11.21875" bestFit="1" customWidth="1"/>
    <col min="15881" max="15881" width="8.5546875" bestFit="1" customWidth="1"/>
    <col min="15882" max="15882" width="9.44140625" bestFit="1" customWidth="1"/>
    <col min="15883" max="15883" width="8" bestFit="1" customWidth="1"/>
    <col min="15884" max="15884" width="24.88671875" bestFit="1" customWidth="1"/>
    <col min="16129" max="16129" width="43.21875" bestFit="1" customWidth="1"/>
    <col min="16130" max="16130" width="9.44140625" bestFit="1" customWidth="1"/>
    <col min="16131" max="16131" width="12.44140625" bestFit="1" customWidth="1"/>
    <col min="16132" max="16132" width="8.44140625" bestFit="1" customWidth="1"/>
    <col min="16133" max="16133" width="8.5546875" bestFit="1" customWidth="1"/>
    <col min="16134" max="16135" width="8" bestFit="1" customWidth="1"/>
    <col min="16136" max="16136" width="11.21875" bestFit="1" customWidth="1"/>
    <col min="16137" max="16137" width="8.5546875" bestFit="1" customWidth="1"/>
    <col min="16138" max="16138" width="9.44140625" bestFit="1" customWidth="1"/>
    <col min="16139" max="16139" width="8" bestFit="1" customWidth="1"/>
    <col min="16140" max="16140" width="24.88671875" bestFit="1" customWidth="1"/>
  </cols>
  <sheetData>
    <row r="1" spans="1:16" ht="15.6" x14ac:dyDescent="0.3">
      <c r="A1" s="68" t="s">
        <v>60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6" x14ac:dyDescent="0.3">
      <c r="A2" s="66" t="s">
        <v>61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6" x14ac:dyDescent="0.3">
      <c r="A3" s="66" t="s">
        <v>62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6" x14ac:dyDescent="0.3">
      <c r="A4" s="67" t="s">
        <v>140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6" x14ac:dyDescent="0.3">
      <c r="A5" s="52" t="s">
        <v>27</v>
      </c>
      <c r="B5" s="52" t="s">
        <v>28</v>
      </c>
      <c r="C5" s="52" t="s">
        <v>34</v>
      </c>
      <c r="D5" s="52" t="s">
        <v>35</v>
      </c>
      <c r="E5" s="52" t="s">
        <v>36</v>
      </c>
      <c r="F5" s="52" t="s">
        <v>19</v>
      </c>
      <c r="G5" s="52" t="s">
        <v>34</v>
      </c>
      <c r="H5" s="52" t="s">
        <v>30</v>
      </c>
      <c r="I5" s="52" t="s">
        <v>36</v>
      </c>
      <c r="J5" s="52" t="s">
        <v>33</v>
      </c>
      <c r="K5" s="52" t="s">
        <v>63</v>
      </c>
    </row>
    <row r="6" spans="1:16" x14ac:dyDescent="0.3">
      <c r="A6" s="53"/>
      <c r="B6" s="52" t="s">
        <v>29</v>
      </c>
      <c r="C6" s="52" t="s">
        <v>37</v>
      </c>
      <c r="D6" s="52" t="s">
        <v>32</v>
      </c>
      <c r="E6" s="52" t="s">
        <v>38</v>
      </c>
      <c r="F6" s="52" t="s">
        <v>29</v>
      </c>
      <c r="G6" s="52" t="s">
        <v>31</v>
      </c>
      <c r="H6" s="52" t="s">
        <v>32</v>
      </c>
      <c r="I6" s="52" t="s">
        <v>38</v>
      </c>
      <c r="J6" s="52" t="s">
        <v>29</v>
      </c>
      <c r="K6" s="52" t="s">
        <v>64</v>
      </c>
      <c r="L6" s="57" t="s">
        <v>65</v>
      </c>
      <c r="M6" s="57" t="s">
        <v>66</v>
      </c>
      <c r="O6" s="58" t="s">
        <v>67</v>
      </c>
    </row>
    <row r="7" spans="1:16" x14ac:dyDescent="0.3">
      <c r="A7" s="54" t="s">
        <v>68</v>
      </c>
      <c r="B7" s="55">
        <v>120</v>
      </c>
      <c r="C7" s="55">
        <v>125</v>
      </c>
      <c r="D7" s="55">
        <v>0</v>
      </c>
      <c r="E7" s="55">
        <v>0</v>
      </c>
      <c r="F7" s="55">
        <v>245</v>
      </c>
      <c r="G7" s="55">
        <v>120</v>
      </c>
      <c r="H7" s="55">
        <v>0</v>
      </c>
      <c r="I7" s="55">
        <v>0</v>
      </c>
      <c r="J7" s="55">
        <v>125</v>
      </c>
      <c r="K7" s="55">
        <v>55</v>
      </c>
      <c r="L7" t="str">
        <f>TRIM(A7)</f>
        <v>ADMIRE 2GM</v>
      </c>
      <c r="M7">
        <f>IFERROR(VLOOKUP(L7,'[2]A SALE'!$E$5:$F$19,2,0),0)</f>
        <v>120</v>
      </c>
      <c r="N7" t="b">
        <f>M7=G7</f>
        <v>1</v>
      </c>
      <c r="O7">
        <f>IFERROR(VLOOKUP(L7,'[2]A PURC'!$E$5:$F$13,2,0),0)</f>
        <v>125</v>
      </c>
      <c r="P7" t="b">
        <f>O7=C7</f>
        <v>1</v>
      </c>
    </row>
    <row r="8" spans="1:16" x14ac:dyDescent="0.3">
      <c r="A8" s="54" t="s">
        <v>141</v>
      </c>
      <c r="B8" s="55">
        <v>60</v>
      </c>
      <c r="C8" s="55">
        <v>0</v>
      </c>
      <c r="D8" s="55">
        <v>0</v>
      </c>
      <c r="E8" s="55">
        <v>0</v>
      </c>
      <c r="F8" s="55">
        <v>60</v>
      </c>
      <c r="G8" s="55">
        <v>32</v>
      </c>
      <c r="H8" s="55">
        <v>0</v>
      </c>
      <c r="I8" s="55">
        <v>0</v>
      </c>
      <c r="J8" s="55">
        <v>28</v>
      </c>
      <c r="K8" s="55">
        <v>20</v>
      </c>
      <c r="L8" t="str">
        <f t="shared" ref="L8:L51" si="0">TRIM(A8)</f>
        <v>ADMIRE 30GM</v>
      </c>
      <c r="M8">
        <f>IFERROR(VLOOKUP(L8,'[2]A SALE'!$E$5:$F$19,2,0),0)</f>
        <v>32</v>
      </c>
      <c r="N8" t="b">
        <f t="shared" ref="N8:N51" si="1">M8=G8</f>
        <v>1</v>
      </c>
      <c r="O8">
        <f>IFERROR(VLOOKUP(L8,'[2]A PURC'!$E$5:$F$13,2,0),0)</f>
        <v>0</v>
      </c>
      <c r="P8" t="b">
        <f t="shared" ref="P8:P51" si="2">O8=C8</f>
        <v>1</v>
      </c>
    </row>
    <row r="9" spans="1:16" x14ac:dyDescent="0.3">
      <c r="A9" s="54" t="s">
        <v>142</v>
      </c>
      <c r="B9" s="55">
        <v>10</v>
      </c>
      <c r="C9" s="55">
        <v>0</v>
      </c>
      <c r="D9" s="55">
        <v>0</v>
      </c>
      <c r="E9" s="55">
        <v>0</v>
      </c>
      <c r="F9" s="55">
        <v>10</v>
      </c>
      <c r="G9" s="55">
        <v>0</v>
      </c>
      <c r="H9" s="55">
        <v>0</v>
      </c>
      <c r="I9" s="55">
        <v>0</v>
      </c>
      <c r="J9" s="55">
        <v>10</v>
      </c>
      <c r="K9" s="56" t="s">
        <v>70</v>
      </c>
      <c r="L9" t="str">
        <f t="shared" si="0"/>
        <v>ALANTO 1LTR</v>
      </c>
      <c r="M9">
        <f>IFERROR(VLOOKUP(L9,'[2]A SALE'!$E$5:$F$19,2,0),0)</f>
        <v>0</v>
      </c>
      <c r="N9" t="b">
        <f t="shared" si="1"/>
        <v>1</v>
      </c>
      <c r="O9">
        <f>IFERROR(VLOOKUP(L9,'[2]A PURC'!$E$5:$F$13,2,0),0)</f>
        <v>0</v>
      </c>
      <c r="P9" t="b">
        <f t="shared" si="2"/>
        <v>1</v>
      </c>
    </row>
    <row r="10" spans="1:16" x14ac:dyDescent="0.3">
      <c r="A10" s="54" t="s">
        <v>143</v>
      </c>
      <c r="B10" s="55">
        <v>40</v>
      </c>
      <c r="C10" s="55">
        <v>0</v>
      </c>
      <c r="D10" s="55">
        <v>0</v>
      </c>
      <c r="E10" s="55">
        <v>0</v>
      </c>
      <c r="F10" s="55">
        <v>40</v>
      </c>
      <c r="G10" s="55">
        <v>0</v>
      </c>
      <c r="H10" s="55">
        <v>0</v>
      </c>
      <c r="I10" s="55">
        <v>0</v>
      </c>
      <c r="J10" s="55">
        <v>40</v>
      </c>
      <c r="K10" s="56" t="s">
        <v>70</v>
      </c>
      <c r="L10" t="str">
        <f t="shared" si="0"/>
        <v>ALANTO 250ML</v>
      </c>
      <c r="M10">
        <f>IFERROR(VLOOKUP(L10,'[2]A SALE'!$E$5:$F$19,2,0),0)</f>
        <v>0</v>
      </c>
      <c r="N10" t="b">
        <f t="shared" si="1"/>
        <v>1</v>
      </c>
      <c r="O10">
        <f>IFERROR(VLOOKUP(L10,'[2]A PURC'!$E$5:$F$13,2,0),0)</f>
        <v>0</v>
      </c>
      <c r="P10" t="b">
        <f t="shared" si="2"/>
        <v>1</v>
      </c>
    </row>
    <row r="11" spans="1:16" x14ac:dyDescent="0.3">
      <c r="A11" s="54" t="s">
        <v>144</v>
      </c>
      <c r="B11" s="55">
        <v>15</v>
      </c>
      <c r="C11" s="55">
        <v>0</v>
      </c>
      <c r="D11" s="55">
        <v>0</v>
      </c>
      <c r="E11" s="55">
        <v>0</v>
      </c>
      <c r="F11" s="55">
        <v>15</v>
      </c>
      <c r="G11" s="55">
        <v>3</v>
      </c>
      <c r="H11" s="55">
        <v>0</v>
      </c>
      <c r="I11" s="55">
        <v>0</v>
      </c>
      <c r="J11" s="55">
        <v>12</v>
      </c>
      <c r="K11" s="56" t="s">
        <v>70</v>
      </c>
      <c r="L11" t="str">
        <f t="shared" si="0"/>
        <v>ALANTO 500ML</v>
      </c>
      <c r="M11">
        <f>IFERROR(VLOOKUP(L11,'[2]A SALE'!$E$5:$F$19,2,0),0)</f>
        <v>3</v>
      </c>
      <c r="N11" t="b">
        <f t="shared" si="1"/>
        <v>1</v>
      </c>
      <c r="O11">
        <f>IFERROR(VLOOKUP(L11,'[2]A PURC'!$E$5:$F$13,2,0),0)</f>
        <v>0</v>
      </c>
      <c r="P11" t="b">
        <f t="shared" si="2"/>
        <v>1</v>
      </c>
    </row>
    <row r="12" spans="1:16" x14ac:dyDescent="0.3">
      <c r="A12" s="54" t="s">
        <v>69</v>
      </c>
      <c r="B12" s="55">
        <v>92</v>
      </c>
      <c r="C12" s="55">
        <v>0</v>
      </c>
      <c r="D12" s="55">
        <v>0</v>
      </c>
      <c r="E12" s="55">
        <v>0</v>
      </c>
      <c r="F12" s="55">
        <v>92</v>
      </c>
      <c r="G12" s="55">
        <v>0</v>
      </c>
      <c r="H12" s="55">
        <v>0</v>
      </c>
      <c r="I12" s="55">
        <v>0</v>
      </c>
      <c r="J12" s="55">
        <v>92</v>
      </c>
      <c r="K12" s="56" t="s">
        <v>70</v>
      </c>
      <c r="L12" t="str">
        <f t="shared" si="0"/>
        <v>ANTRACOL 100GM</v>
      </c>
      <c r="M12">
        <f>IFERROR(VLOOKUP(L12,'[2]A SALE'!$E$5:$F$19,2,0),0)</f>
        <v>0</v>
      </c>
      <c r="N12" t="b">
        <f t="shared" si="1"/>
        <v>1</v>
      </c>
      <c r="O12">
        <f>IFERROR(VLOOKUP(L12,'[2]A PURC'!$E$5:$F$13,2,0),0)</f>
        <v>0</v>
      </c>
      <c r="P12" t="b">
        <f t="shared" si="2"/>
        <v>1</v>
      </c>
    </row>
    <row r="13" spans="1:16" x14ac:dyDescent="0.3">
      <c r="A13" s="54" t="s">
        <v>71</v>
      </c>
      <c r="B13" s="55">
        <v>63</v>
      </c>
      <c r="C13" s="55">
        <v>0</v>
      </c>
      <c r="D13" s="55">
        <v>0</v>
      </c>
      <c r="E13" s="55">
        <v>0</v>
      </c>
      <c r="F13" s="55">
        <v>63</v>
      </c>
      <c r="G13" s="55">
        <v>0</v>
      </c>
      <c r="H13" s="55">
        <v>0</v>
      </c>
      <c r="I13" s="55">
        <v>0</v>
      </c>
      <c r="J13" s="55">
        <v>63</v>
      </c>
      <c r="K13" s="56" t="s">
        <v>70</v>
      </c>
      <c r="L13" t="str">
        <f t="shared" si="0"/>
        <v>ANTRACOL 1 KG</v>
      </c>
      <c r="M13">
        <f>IFERROR(VLOOKUP(L13,'[2]A SALE'!$E$5:$F$19,2,0),0)</f>
        <v>0</v>
      </c>
      <c r="N13" t="b">
        <f t="shared" si="1"/>
        <v>1</v>
      </c>
      <c r="O13">
        <f>IFERROR(VLOOKUP(L13,'[2]A PURC'!$E$5:$F$13,2,0),0)</f>
        <v>0</v>
      </c>
      <c r="P13" t="b">
        <f t="shared" si="2"/>
        <v>1</v>
      </c>
    </row>
    <row r="14" spans="1:16" x14ac:dyDescent="0.3">
      <c r="A14" s="54" t="s">
        <v>145</v>
      </c>
      <c r="B14" s="55">
        <v>30</v>
      </c>
      <c r="C14" s="55">
        <v>0</v>
      </c>
      <c r="D14" s="55">
        <v>0</v>
      </c>
      <c r="E14" s="55">
        <v>0</v>
      </c>
      <c r="F14" s="55">
        <v>30</v>
      </c>
      <c r="G14" s="55">
        <v>0</v>
      </c>
      <c r="H14" s="55">
        <v>0</v>
      </c>
      <c r="I14" s="55">
        <v>0</v>
      </c>
      <c r="J14" s="55">
        <v>30</v>
      </c>
      <c r="K14" s="56" t="s">
        <v>70</v>
      </c>
      <c r="L14" t="str">
        <f t="shared" si="0"/>
        <v>ANTRACOL 250GM</v>
      </c>
      <c r="M14">
        <f>IFERROR(VLOOKUP(L14,'[2]A SALE'!$E$5:$F$19,2,0),0)</f>
        <v>0</v>
      </c>
      <c r="N14" t="b">
        <f t="shared" si="1"/>
        <v>1</v>
      </c>
      <c r="O14">
        <f>IFERROR(VLOOKUP(L14,'[2]A PURC'!$E$5:$F$13,2,0),0)</f>
        <v>0</v>
      </c>
      <c r="P14" t="b">
        <f t="shared" si="2"/>
        <v>1</v>
      </c>
    </row>
    <row r="15" spans="1:16" x14ac:dyDescent="0.3">
      <c r="A15" s="54" t="s">
        <v>72</v>
      </c>
      <c r="B15" s="55">
        <v>83</v>
      </c>
      <c r="C15" s="55">
        <v>40</v>
      </c>
      <c r="D15" s="55">
        <v>0</v>
      </c>
      <c r="E15" s="55">
        <v>0</v>
      </c>
      <c r="F15" s="55">
        <v>123</v>
      </c>
      <c r="G15" s="55">
        <v>0</v>
      </c>
      <c r="H15" s="55">
        <v>0</v>
      </c>
      <c r="I15" s="55">
        <v>0</v>
      </c>
      <c r="J15" s="55">
        <v>123</v>
      </c>
      <c r="K15" s="56" t="s">
        <v>70</v>
      </c>
      <c r="L15" t="str">
        <f t="shared" si="0"/>
        <v>ANTRACOL 500GM</v>
      </c>
      <c r="M15">
        <f>IFERROR(VLOOKUP(L15,'[2]A SALE'!$E$5:$F$19,2,0),0)</f>
        <v>0</v>
      </c>
      <c r="N15" t="b">
        <f t="shared" si="1"/>
        <v>1</v>
      </c>
      <c r="O15">
        <f>IFERROR(VLOOKUP(L15,'[2]A PURC'!$E$5:$F$13,2,0),0)</f>
        <v>40</v>
      </c>
      <c r="P15" t="b">
        <f t="shared" si="2"/>
        <v>1</v>
      </c>
    </row>
    <row r="16" spans="1:16" x14ac:dyDescent="0.3">
      <c r="A16" s="54" t="s">
        <v>73</v>
      </c>
      <c r="B16" s="55">
        <v>0</v>
      </c>
      <c r="C16" s="55">
        <v>180</v>
      </c>
      <c r="D16" s="55">
        <v>0</v>
      </c>
      <c r="E16" s="55">
        <v>0</v>
      </c>
      <c r="F16" s="55">
        <v>180</v>
      </c>
      <c r="G16" s="55">
        <v>180</v>
      </c>
      <c r="H16" s="55">
        <v>0</v>
      </c>
      <c r="I16" s="55">
        <v>0</v>
      </c>
      <c r="J16" s="55">
        <v>0</v>
      </c>
      <c r="K16" s="55">
        <v>270</v>
      </c>
      <c r="L16" t="str">
        <f t="shared" si="0"/>
        <v>ARIZE 6444 GOLD 3KG</v>
      </c>
      <c r="M16">
        <f>IFERROR(VLOOKUP(L16,'[2]A SALE'!$E$5:$F$19,2,0),0)</f>
        <v>180</v>
      </c>
      <c r="N16" t="b">
        <f t="shared" si="1"/>
        <v>1</v>
      </c>
      <c r="O16">
        <f>IFERROR(VLOOKUP(L16,'[2]A PURC'!$E$5:$F$13,2,0),0)</f>
        <v>180</v>
      </c>
      <c r="P16" t="b">
        <f t="shared" si="2"/>
        <v>1</v>
      </c>
    </row>
    <row r="17" spans="1:16" x14ac:dyDescent="0.3">
      <c r="A17" s="54" t="s">
        <v>146</v>
      </c>
      <c r="B17" s="56" t="s">
        <v>147</v>
      </c>
      <c r="C17" s="55">
        <v>180</v>
      </c>
      <c r="D17" s="55">
        <v>0</v>
      </c>
      <c r="E17" s="55">
        <v>0</v>
      </c>
      <c r="F17" s="55">
        <v>150</v>
      </c>
      <c r="G17" s="55">
        <v>180</v>
      </c>
      <c r="H17" s="55">
        <v>0</v>
      </c>
      <c r="I17" s="55">
        <v>0</v>
      </c>
      <c r="J17" s="56" t="s">
        <v>147</v>
      </c>
      <c r="K17" s="55">
        <v>300</v>
      </c>
      <c r="L17" t="str">
        <f t="shared" si="0"/>
        <v>ARIZE 6444 GOLD 5KG</v>
      </c>
      <c r="M17">
        <f>IFERROR(VLOOKUP(L17,'[2]A SALE'!$E$5:$F$19,2,0),0)</f>
        <v>180</v>
      </c>
      <c r="N17" t="b">
        <f t="shared" si="1"/>
        <v>1</v>
      </c>
      <c r="O17">
        <f>IFERROR(VLOOKUP(L17,'[2]A PURC'!$E$5:$F$13,2,0),0)</f>
        <v>180</v>
      </c>
      <c r="P17" t="b">
        <f t="shared" si="2"/>
        <v>1</v>
      </c>
    </row>
    <row r="18" spans="1:16" x14ac:dyDescent="0.3">
      <c r="A18" s="54" t="s">
        <v>74</v>
      </c>
      <c r="B18" s="55">
        <v>13</v>
      </c>
      <c r="C18" s="55">
        <v>0</v>
      </c>
      <c r="D18" s="55">
        <v>0</v>
      </c>
      <c r="E18" s="55">
        <v>0</v>
      </c>
      <c r="F18" s="55">
        <v>13</v>
      </c>
      <c r="G18" s="55">
        <v>13</v>
      </c>
      <c r="H18" s="55">
        <v>0</v>
      </c>
      <c r="I18" s="55">
        <v>0</v>
      </c>
      <c r="J18" s="55">
        <v>0</v>
      </c>
      <c r="K18" s="59">
        <v>19.5</v>
      </c>
      <c r="L18" t="str">
        <f t="shared" si="0"/>
        <v>ARIZE 8433 3KG</v>
      </c>
      <c r="M18">
        <f>IFERROR(VLOOKUP(L18,'[2]A SALE'!$E$5:$F$19,2,0),0)</f>
        <v>13</v>
      </c>
      <c r="N18" t="b">
        <f t="shared" si="1"/>
        <v>1</v>
      </c>
      <c r="O18">
        <f>IFERROR(VLOOKUP(L18,'[2]A PURC'!$E$5:$F$13,2,0),0)</f>
        <v>0</v>
      </c>
      <c r="P18" t="b">
        <f t="shared" si="2"/>
        <v>1</v>
      </c>
    </row>
    <row r="19" spans="1:16" x14ac:dyDescent="0.3">
      <c r="A19" s="54" t="s">
        <v>75</v>
      </c>
      <c r="B19" s="55">
        <v>0</v>
      </c>
      <c r="C19" s="55">
        <v>20</v>
      </c>
      <c r="D19" s="55">
        <v>0</v>
      </c>
      <c r="E19" s="55">
        <v>0</v>
      </c>
      <c r="F19" s="55">
        <v>20</v>
      </c>
      <c r="G19" s="55">
        <v>20</v>
      </c>
      <c r="H19" s="55">
        <v>0</v>
      </c>
      <c r="I19" s="55">
        <v>0</v>
      </c>
      <c r="J19" s="55">
        <v>0</v>
      </c>
      <c r="K19" s="55">
        <v>30</v>
      </c>
      <c r="L19" t="str">
        <f t="shared" si="0"/>
        <v>ARIZE AZ 6411 3KG</v>
      </c>
      <c r="M19">
        <f>IFERROR(VLOOKUP(L19,'[2]A SALE'!$E$5:$F$19,2,0),0)</f>
        <v>20</v>
      </c>
      <c r="N19" t="b">
        <f t="shared" si="1"/>
        <v>1</v>
      </c>
      <c r="O19">
        <f>IFERROR(VLOOKUP(L19,'[2]A PURC'!$E$5:$F$13,2,0),0)</f>
        <v>20</v>
      </c>
      <c r="P19" t="b">
        <f t="shared" si="2"/>
        <v>1</v>
      </c>
    </row>
    <row r="20" spans="1:16" x14ac:dyDescent="0.3">
      <c r="A20" s="54" t="s">
        <v>76</v>
      </c>
      <c r="B20" s="55">
        <v>608</v>
      </c>
      <c r="C20" s="55">
        <v>400</v>
      </c>
      <c r="D20" s="55">
        <v>0</v>
      </c>
      <c r="E20" s="55">
        <v>0</v>
      </c>
      <c r="F20" s="55">
        <v>1008</v>
      </c>
      <c r="G20" s="55">
        <v>400</v>
      </c>
      <c r="H20" s="55">
        <v>0</v>
      </c>
      <c r="I20" s="55">
        <v>0</v>
      </c>
      <c r="J20" s="55">
        <v>608</v>
      </c>
      <c r="K20" s="56" t="s">
        <v>70</v>
      </c>
      <c r="L20" t="str">
        <f t="shared" si="0"/>
        <v>ARIZE AZ 8433 DT 3KG</v>
      </c>
      <c r="M20">
        <f>IFERROR(VLOOKUP(L20,'[2]A SALE'!$E$5:$F$19,2,0),0)</f>
        <v>400</v>
      </c>
      <c r="N20" t="b">
        <f t="shared" si="1"/>
        <v>1</v>
      </c>
      <c r="O20">
        <f>IFERROR(VLOOKUP(L20,'[2]A PURC'!$E$5:$F$13,2,0),0)</f>
        <v>400</v>
      </c>
      <c r="P20" t="b">
        <f t="shared" si="2"/>
        <v>1</v>
      </c>
    </row>
    <row r="21" spans="1:16" x14ac:dyDescent="0.3">
      <c r="A21" s="54" t="s">
        <v>77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120</v>
      </c>
      <c r="H21" s="55">
        <v>0</v>
      </c>
      <c r="I21" s="55">
        <v>0</v>
      </c>
      <c r="J21" s="55">
        <v>-120</v>
      </c>
      <c r="K21" s="55">
        <v>300</v>
      </c>
      <c r="L21" t="str">
        <f t="shared" si="0"/>
        <v>ARIZE BOLD LOC 3KG</v>
      </c>
      <c r="M21">
        <f>IFERROR(VLOOKUP(L21,'[2]A SALE'!$E$5:$F$19,2,0),0)</f>
        <v>120</v>
      </c>
      <c r="N21" t="b">
        <f t="shared" si="1"/>
        <v>1</v>
      </c>
      <c r="O21">
        <f>IFERROR(VLOOKUP(L21,'[2]A PURC'!$E$5:$F$13,2,0),0)</f>
        <v>0</v>
      </c>
      <c r="P21" t="b">
        <f t="shared" si="2"/>
        <v>1</v>
      </c>
    </row>
    <row r="22" spans="1:16" x14ac:dyDescent="0.3">
      <c r="A22" s="54" t="s">
        <v>78</v>
      </c>
      <c r="B22" s="55">
        <v>246</v>
      </c>
      <c r="C22" s="55">
        <v>0</v>
      </c>
      <c r="D22" s="55">
        <v>0</v>
      </c>
      <c r="E22" s="55">
        <v>0</v>
      </c>
      <c r="F22" s="55">
        <v>246</v>
      </c>
      <c r="G22" s="55">
        <v>215</v>
      </c>
      <c r="H22" s="55">
        <v>0</v>
      </c>
      <c r="I22" s="55">
        <v>0</v>
      </c>
      <c r="J22" s="55">
        <v>31</v>
      </c>
      <c r="K22" s="59">
        <v>291.5</v>
      </c>
      <c r="L22" t="str">
        <f t="shared" si="0"/>
        <v>ARIZE DHANI LOC 3KG</v>
      </c>
      <c r="M22">
        <f>IFERROR(VLOOKUP(L22,'[2]A SALE'!$E$5:$F$19,2,0),0)</f>
        <v>215</v>
      </c>
      <c r="N22" t="b">
        <f t="shared" si="1"/>
        <v>1</v>
      </c>
      <c r="O22">
        <f>IFERROR(VLOOKUP(L22,'[2]A PURC'!$E$5:$F$13,2,0),0)</f>
        <v>0</v>
      </c>
      <c r="P22" t="b">
        <f t="shared" si="2"/>
        <v>1</v>
      </c>
    </row>
    <row r="23" spans="1:16" x14ac:dyDescent="0.3">
      <c r="A23" s="54" t="s">
        <v>79</v>
      </c>
      <c r="B23" s="55">
        <v>38</v>
      </c>
      <c r="C23" s="55">
        <v>100</v>
      </c>
      <c r="D23" s="55">
        <v>0</v>
      </c>
      <c r="E23" s="55">
        <v>0</v>
      </c>
      <c r="F23" s="55">
        <v>138</v>
      </c>
      <c r="G23" s="55">
        <v>100</v>
      </c>
      <c r="H23" s="55">
        <v>0</v>
      </c>
      <c r="I23" s="55">
        <v>0</v>
      </c>
      <c r="J23" s="55">
        <v>38</v>
      </c>
      <c r="K23" s="55">
        <v>112</v>
      </c>
      <c r="L23" t="str">
        <f t="shared" si="0"/>
        <v>ARIZE TEJ GOLD LOC 3KG</v>
      </c>
      <c r="M23">
        <f>IFERROR(VLOOKUP(L23,'[2]A SALE'!$E$5:$F$19,2,0),0)</f>
        <v>100</v>
      </c>
      <c r="N23" t="b">
        <f t="shared" si="1"/>
        <v>1</v>
      </c>
      <c r="O23">
        <f>IFERROR(VLOOKUP(L23,'[2]A PURC'!$E$5:$F$13,2,0),0)</f>
        <v>100</v>
      </c>
      <c r="P23" t="b">
        <f t="shared" si="2"/>
        <v>1</v>
      </c>
    </row>
    <row r="24" spans="1:16" x14ac:dyDescent="0.3">
      <c r="A24" s="54" t="s">
        <v>148</v>
      </c>
      <c r="B24" s="55">
        <v>9</v>
      </c>
      <c r="C24" s="55">
        <v>0</v>
      </c>
      <c r="D24" s="55">
        <v>0</v>
      </c>
      <c r="E24" s="55">
        <v>0</v>
      </c>
      <c r="F24" s="55">
        <v>9</v>
      </c>
      <c r="G24" s="55">
        <v>0</v>
      </c>
      <c r="H24" s="55">
        <v>0</v>
      </c>
      <c r="I24" s="55">
        <v>0</v>
      </c>
      <c r="J24" s="55">
        <v>9</v>
      </c>
      <c r="K24" s="56" t="s">
        <v>70</v>
      </c>
      <c r="L24" t="str">
        <f t="shared" si="0"/>
        <v>BELT EXPERT SC480 100ML</v>
      </c>
      <c r="M24">
        <f>IFERROR(VLOOKUP(L24,'[2]A SALE'!$E$5:$F$19,2,0),0)</f>
        <v>0</v>
      </c>
      <c r="N24" t="b">
        <f t="shared" si="1"/>
        <v>1</v>
      </c>
      <c r="O24">
        <f>IFERROR(VLOOKUP(L24,'[2]A PURC'!$E$5:$F$13,2,0),0)</f>
        <v>0</v>
      </c>
      <c r="P24" t="b">
        <f t="shared" si="2"/>
        <v>1</v>
      </c>
    </row>
    <row r="25" spans="1:16" x14ac:dyDescent="0.3">
      <c r="A25" s="54" t="s">
        <v>80</v>
      </c>
      <c r="B25" s="55">
        <v>120</v>
      </c>
      <c r="C25" s="55">
        <v>0</v>
      </c>
      <c r="D25" s="55">
        <v>0</v>
      </c>
      <c r="E25" s="55">
        <v>0</v>
      </c>
      <c r="F25" s="55">
        <v>120</v>
      </c>
      <c r="G25" s="55">
        <v>0</v>
      </c>
      <c r="H25" s="55">
        <v>0</v>
      </c>
      <c r="I25" s="55">
        <v>0</v>
      </c>
      <c r="J25" s="55">
        <v>120</v>
      </c>
      <c r="K25" s="56" t="s">
        <v>70</v>
      </c>
      <c r="L25" t="str">
        <f t="shared" si="0"/>
        <v>CONFIDOR SUPER 100ML</v>
      </c>
      <c r="M25">
        <f>IFERROR(VLOOKUP(L25,'[2]A SALE'!$E$5:$F$19,2,0),0)</f>
        <v>0</v>
      </c>
      <c r="N25" t="b">
        <f t="shared" si="1"/>
        <v>1</v>
      </c>
      <c r="O25">
        <f>IFERROR(VLOOKUP(L25,'[2]A PURC'!$E$5:$F$13,2,0),0)</f>
        <v>0</v>
      </c>
      <c r="P25" t="b">
        <f t="shared" si="2"/>
        <v>1</v>
      </c>
    </row>
    <row r="26" spans="1:16" x14ac:dyDescent="0.3">
      <c r="A26" s="54" t="s">
        <v>81</v>
      </c>
      <c r="B26" s="55">
        <v>10</v>
      </c>
      <c r="C26" s="55">
        <v>0</v>
      </c>
      <c r="D26" s="55">
        <v>0</v>
      </c>
      <c r="E26" s="55">
        <v>0</v>
      </c>
      <c r="F26" s="55">
        <v>10</v>
      </c>
      <c r="G26" s="55">
        <v>0</v>
      </c>
      <c r="H26" s="55">
        <v>0</v>
      </c>
      <c r="I26" s="55">
        <v>0</v>
      </c>
      <c r="J26" s="55">
        <v>10</v>
      </c>
      <c r="K26" s="56" t="s">
        <v>70</v>
      </c>
      <c r="L26" t="str">
        <f t="shared" si="0"/>
        <v>CONFIDOR SUPER 250ML</v>
      </c>
      <c r="M26">
        <f>IFERROR(VLOOKUP(L26,'[2]A SALE'!$E$5:$F$19,2,0),0)</f>
        <v>0</v>
      </c>
      <c r="N26" t="b">
        <f t="shared" si="1"/>
        <v>1</v>
      </c>
      <c r="O26">
        <f>IFERROR(VLOOKUP(L26,'[2]A PURC'!$E$5:$F$13,2,0),0)</f>
        <v>0</v>
      </c>
      <c r="P26" t="b">
        <f t="shared" si="2"/>
        <v>1</v>
      </c>
    </row>
    <row r="27" spans="1:16" x14ac:dyDescent="0.3">
      <c r="A27" s="54" t="s">
        <v>82</v>
      </c>
      <c r="B27" s="55">
        <v>164</v>
      </c>
      <c r="C27" s="55">
        <v>0</v>
      </c>
      <c r="D27" s="55">
        <v>0</v>
      </c>
      <c r="E27" s="55">
        <v>0</v>
      </c>
      <c r="F27" s="55">
        <v>164</v>
      </c>
      <c r="G27" s="55">
        <v>0</v>
      </c>
      <c r="H27" s="55">
        <v>0</v>
      </c>
      <c r="I27" s="55">
        <v>0</v>
      </c>
      <c r="J27" s="55">
        <v>164</v>
      </c>
      <c r="K27" s="56" t="s">
        <v>70</v>
      </c>
      <c r="L27" t="str">
        <f t="shared" si="0"/>
        <v>CONFIDOR SUPER 50ML</v>
      </c>
      <c r="M27">
        <f>IFERROR(VLOOKUP(L27,'[2]A SALE'!$E$5:$F$19,2,0),0)</f>
        <v>0</v>
      </c>
      <c r="N27" t="b">
        <f t="shared" si="1"/>
        <v>1</v>
      </c>
      <c r="O27">
        <f>IFERROR(VLOOKUP(L27,'[2]A PURC'!$E$5:$F$13,2,0),0)</f>
        <v>0</v>
      </c>
      <c r="P27" t="b">
        <f t="shared" si="2"/>
        <v>1</v>
      </c>
    </row>
    <row r="28" spans="1:16" x14ac:dyDescent="0.3">
      <c r="A28" s="54" t="s">
        <v>83</v>
      </c>
      <c r="B28" s="55">
        <v>19</v>
      </c>
      <c r="C28" s="55">
        <v>0</v>
      </c>
      <c r="D28" s="55">
        <v>0</v>
      </c>
      <c r="E28" s="55">
        <v>0</v>
      </c>
      <c r="F28" s="55">
        <v>19</v>
      </c>
      <c r="G28" s="55">
        <v>0</v>
      </c>
      <c r="H28" s="55">
        <v>0</v>
      </c>
      <c r="I28" s="55">
        <v>0</v>
      </c>
      <c r="J28" s="55">
        <v>19</v>
      </c>
      <c r="K28" s="56" t="s">
        <v>70</v>
      </c>
      <c r="L28" t="str">
        <f t="shared" si="0"/>
        <v>COUNCIL ACTIV WG30 45GM</v>
      </c>
      <c r="M28">
        <f>IFERROR(VLOOKUP(L28,'[2]A SALE'!$E$5:$F$19,2,0),0)</f>
        <v>0</v>
      </c>
      <c r="N28" t="b">
        <f t="shared" si="1"/>
        <v>1</v>
      </c>
      <c r="O28">
        <f>IFERROR(VLOOKUP(L28,'[2]A PURC'!$E$5:$F$13,2,0),0)</f>
        <v>0</v>
      </c>
      <c r="P28" t="b">
        <f t="shared" si="2"/>
        <v>1</v>
      </c>
    </row>
    <row r="29" spans="1:16" x14ac:dyDescent="0.3">
      <c r="A29" s="54" t="s">
        <v>149</v>
      </c>
      <c r="B29" s="55">
        <v>10</v>
      </c>
      <c r="C29" s="55">
        <v>50</v>
      </c>
      <c r="D29" s="55">
        <v>0</v>
      </c>
      <c r="E29" s="55">
        <v>0</v>
      </c>
      <c r="F29" s="55">
        <v>60</v>
      </c>
      <c r="G29" s="55">
        <v>60</v>
      </c>
      <c r="H29" s="55">
        <v>0</v>
      </c>
      <c r="I29" s="55">
        <v>0</v>
      </c>
      <c r="J29" s="55">
        <v>0</v>
      </c>
      <c r="K29" s="55">
        <v>90</v>
      </c>
      <c r="L29" t="str">
        <f t="shared" si="0"/>
        <v>DECIS 100ML</v>
      </c>
      <c r="M29">
        <f>IFERROR(VLOOKUP(L29,'[2]A SALE'!$E$5:$F$19,2,0),0)</f>
        <v>60</v>
      </c>
      <c r="N29" t="b">
        <f t="shared" si="1"/>
        <v>1</v>
      </c>
      <c r="O29">
        <f>IFERROR(VLOOKUP(L29,'[2]A PURC'!$E$5:$F$13,2,0),0)</f>
        <v>50</v>
      </c>
      <c r="P29" t="b">
        <f t="shared" si="2"/>
        <v>1</v>
      </c>
    </row>
    <row r="30" spans="1:16" x14ac:dyDescent="0.3">
      <c r="A30" s="54" t="s">
        <v>150</v>
      </c>
      <c r="B30" s="55">
        <v>0</v>
      </c>
      <c r="C30" s="55">
        <v>40</v>
      </c>
      <c r="D30" s="55">
        <v>0</v>
      </c>
      <c r="E30" s="55">
        <v>0</v>
      </c>
      <c r="F30" s="55">
        <v>40</v>
      </c>
      <c r="G30" s="55">
        <v>10</v>
      </c>
      <c r="H30" s="55">
        <v>0</v>
      </c>
      <c r="I30" s="55">
        <v>0</v>
      </c>
      <c r="J30" s="55">
        <v>30</v>
      </c>
      <c r="K30" s="56" t="s">
        <v>70</v>
      </c>
      <c r="L30" t="str">
        <f t="shared" si="0"/>
        <v>DECIS 250ML</v>
      </c>
      <c r="M30">
        <f>IFERROR(VLOOKUP(L30,'[2]A SALE'!$E$5:$F$19,2,0),0)</f>
        <v>10</v>
      </c>
      <c r="N30" t="b">
        <f t="shared" si="1"/>
        <v>1</v>
      </c>
      <c r="O30">
        <f>IFERROR(VLOOKUP(L30,'[2]A PURC'!$E$5:$F$13,2,0),0)</f>
        <v>40</v>
      </c>
      <c r="P30" t="b">
        <f t="shared" si="2"/>
        <v>1</v>
      </c>
    </row>
    <row r="31" spans="1:16" x14ac:dyDescent="0.3">
      <c r="A31" s="54" t="s">
        <v>84</v>
      </c>
      <c r="B31" s="55">
        <v>50</v>
      </c>
      <c r="C31" s="55">
        <v>0</v>
      </c>
      <c r="D31" s="55">
        <v>0</v>
      </c>
      <c r="E31" s="55">
        <v>0</v>
      </c>
      <c r="F31" s="55">
        <v>50</v>
      </c>
      <c r="G31" s="55">
        <v>0</v>
      </c>
      <c r="H31" s="55">
        <v>0</v>
      </c>
      <c r="I31" s="55">
        <v>0</v>
      </c>
      <c r="J31" s="55">
        <v>50</v>
      </c>
      <c r="K31" s="56" t="s">
        <v>70</v>
      </c>
      <c r="L31" t="str">
        <f t="shared" si="0"/>
        <v>ETHREL SL39 100ML</v>
      </c>
      <c r="M31">
        <f>IFERROR(VLOOKUP(L31,'[2]A SALE'!$E$5:$F$19,2,0),0)</f>
        <v>0</v>
      </c>
      <c r="N31" t="b">
        <f t="shared" si="1"/>
        <v>1</v>
      </c>
      <c r="O31">
        <f>IFERROR(VLOOKUP(L31,'[2]A PURC'!$E$5:$F$13,2,0),0)</f>
        <v>0</v>
      </c>
      <c r="P31" t="b">
        <f t="shared" si="2"/>
        <v>1</v>
      </c>
    </row>
    <row r="32" spans="1:16" x14ac:dyDescent="0.3">
      <c r="A32" s="54" t="s">
        <v>151</v>
      </c>
      <c r="B32" s="55">
        <v>67</v>
      </c>
      <c r="C32" s="55">
        <v>0</v>
      </c>
      <c r="D32" s="55">
        <v>0</v>
      </c>
      <c r="E32" s="55">
        <v>0</v>
      </c>
      <c r="F32" s="55">
        <v>67</v>
      </c>
      <c r="G32" s="55">
        <v>0</v>
      </c>
      <c r="H32" s="55">
        <v>0</v>
      </c>
      <c r="I32" s="55">
        <v>0</v>
      </c>
      <c r="J32" s="55">
        <v>67</v>
      </c>
      <c r="K32" s="56" t="s">
        <v>70</v>
      </c>
      <c r="L32" t="str">
        <f t="shared" si="0"/>
        <v>FAME 10ML</v>
      </c>
      <c r="M32">
        <f>IFERROR(VLOOKUP(L32,'[2]A SALE'!$E$5:$F$19,2,0),0)</f>
        <v>0</v>
      </c>
      <c r="N32" t="b">
        <f t="shared" si="1"/>
        <v>1</v>
      </c>
      <c r="O32">
        <f>IFERROR(VLOOKUP(L32,'[2]A PURC'!$E$5:$F$13,2,0),0)</f>
        <v>0</v>
      </c>
      <c r="P32" t="b">
        <f t="shared" si="2"/>
        <v>1</v>
      </c>
    </row>
    <row r="33" spans="1:16" x14ac:dyDescent="0.3">
      <c r="A33" s="54" t="s">
        <v>152</v>
      </c>
      <c r="B33" s="55">
        <v>20</v>
      </c>
      <c r="C33" s="55">
        <v>0</v>
      </c>
      <c r="D33" s="55">
        <v>0</v>
      </c>
      <c r="E33" s="55">
        <v>0</v>
      </c>
      <c r="F33" s="55">
        <v>20</v>
      </c>
      <c r="G33" s="55">
        <v>0</v>
      </c>
      <c r="H33" s="55">
        <v>0</v>
      </c>
      <c r="I33" s="55">
        <v>0</v>
      </c>
      <c r="J33" s="55">
        <v>20</v>
      </c>
      <c r="K33" s="56" t="s">
        <v>70</v>
      </c>
      <c r="L33" t="str">
        <f t="shared" si="0"/>
        <v>FAME 50ML</v>
      </c>
      <c r="M33">
        <f>IFERROR(VLOOKUP(L33,'[2]A SALE'!$E$5:$F$19,2,0),0)</f>
        <v>0</v>
      </c>
      <c r="N33" t="b">
        <f t="shared" si="1"/>
        <v>1</v>
      </c>
      <c r="O33">
        <f>IFERROR(VLOOKUP(L33,'[2]A PURC'!$E$5:$F$13,2,0),0)</f>
        <v>0</v>
      </c>
      <c r="P33" t="b">
        <f t="shared" si="2"/>
        <v>1</v>
      </c>
    </row>
    <row r="34" spans="1:16" x14ac:dyDescent="0.3">
      <c r="A34" s="54" t="s">
        <v>85</v>
      </c>
      <c r="B34" s="55">
        <v>108</v>
      </c>
      <c r="C34" s="55">
        <v>0</v>
      </c>
      <c r="D34" s="55">
        <v>0</v>
      </c>
      <c r="E34" s="55">
        <v>0</v>
      </c>
      <c r="F34" s="55">
        <v>108</v>
      </c>
      <c r="G34" s="55">
        <v>8</v>
      </c>
      <c r="H34" s="55">
        <v>0</v>
      </c>
      <c r="I34" s="55">
        <v>0</v>
      </c>
      <c r="J34" s="55">
        <v>100</v>
      </c>
      <c r="K34" s="56" t="s">
        <v>70</v>
      </c>
      <c r="L34" t="str">
        <f t="shared" si="0"/>
        <v>FOLICUR 100ML</v>
      </c>
      <c r="M34">
        <f>IFERROR(VLOOKUP(L34,'[2]A SALE'!$E$5:$F$19,2,0),0)</f>
        <v>8</v>
      </c>
      <c r="N34" t="b">
        <f t="shared" si="1"/>
        <v>1</v>
      </c>
      <c r="O34">
        <f>IFERROR(VLOOKUP(L34,'[2]A PURC'!$E$5:$F$13,2,0),0)</f>
        <v>0</v>
      </c>
      <c r="P34" t="b">
        <f t="shared" si="2"/>
        <v>1</v>
      </c>
    </row>
    <row r="35" spans="1:16" x14ac:dyDescent="0.3">
      <c r="A35" s="54" t="s">
        <v>86</v>
      </c>
      <c r="B35" s="55">
        <v>12</v>
      </c>
      <c r="C35" s="55">
        <v>0</v>
      </c>
      <c r="D35" s="55">
        <v>0</v>
      </c>
      <c r="E35" s="55">
        <v>0</v>
      </c>
      <c r="F35" s="55">
        <v>12</v>
      </c>
      <c r="G35" s="55">
        <v>12</v>
      </c>
      <c r="H35" s="55">
        <v>0</v>
      </c>
      <c r="I35" s="55">
        <v>0</v>
      </c>
      <c r="J35" s="55">
        <v>0</v>
      </c>
      <c r="K35" s="55">
        <v>18</v>
      </c>
      <c r="L35" t="str">
        <f t="shared" si="0"/>
        <v>FOLICUR 1LTR</v>
      </c>
      <c r="M35">
        <f>IFERROR(VLOOKUP(L35,'[2]A SALE'!$E$5:$F$19,2,0),0)</f>
        <v>12</v>
      </c>
      <c r="N35" t="b">
        <f t="shared" si="1"/>
        <v>1</v>
      </c>
      <c r="O35">
        <f>IFERROR(VLOOKUP(L35,'[2]A PURC'!$E$5:$F$13,2,0),0)</f>
        <v>0</v>
      </c>
      <c r="P35" t="b">
        <f t="shared" si="2"/>
        <v>1</v>
      </c>
    </row>
    <row r="36" spans="1:16" x14ac:dyDescent="0.3">
      <c r="A36" s="54" t="s">
        <v>87</v>
      </c>
      <c r="B36" s="55">
        <v>38</v>
      </c>
      <c r="C36" s="55">
        <v>0</v>
      </c>
      <c r="D36" s="55">
        <v>0</v>
      </c>
      <c r="E36" s="55">
        <v>0</v>
      </c>
      <c r="F36" s="55">
        <v>38</v>
      </c>
      <c r="G36" s="55">
        <v>0</v>
      </c>
      <c r="H36" s="55">
        <v>0</v>
      </c>
      <c r="I36" s="55">
        <v>0</v>
      </c>
      <c r="J36" s="55">
        <v>38</v>
      </c>
      <c r="K36" s="56" t="s">
        <v>70</v>
      </c>
      <c r="L36" t="str">
        <f t="shared" si="0"/>
        <v>FOLICUR 250ML</v>
      </c>
      <c r="M36">
        <f>IFERROR(VLOOKUP(L36,'[2]A SALE'!$E$5:$F$19,2,0),0)</f>
        <v>0</v>
      </c>
      <c r="N36" t="b">
        <f t="shared" si="1"/>
        <v>1</v>
      </c>
      <c r="O36">
        <f>IFERROR(VLOOKUP(L36,'[2]A PURC'!$E$5:$F$13,2,0),0)</f>
        <v>0</v>
      </c>
      <c r="P36" t="b">
        <f t="shared" si="2"/>
        <v>1</v>
      </c>
    </row>
    <row r="37" spans="1:16" x14ac:dyDescent="0.3">
      <c r="A37" s="54" t="s">
        <v>88</v>
      </c>
      <c r="B37" s="55">
        <v>22</v>
      </c>
      <c r="C37" s="55">
        <v>0</v>
      </c>
      <c r="D37" s="55">
        <v>0</v>
      </c>
      <c r="E37" s="55">
        <v>0</v>
      </c>
      <c r="F37" s="55">
        <v>22</v>
      </c>
      <c r="G37" s="55">
        <v>0</v>
      </c>
      <c r="H37" s="55">
        <v>0</v>
      </c>
      <c r="I37" s="55">
        <v>0</v>
      </c>
      <c r="J37" s="55">
        <v>22</v>
      </c>
      <c r="K37" s="56" t="s">
        <v>70</v>
      </c>
      <c r="L37" t="str">
        <f t="shared" si="0"/>
        <v>FOLICUR 500ML</v>
      </c>
      <c r="M37">
        <f>IFERROR(VLOOKUP(L37,'[2]A SALE'!$E$5:$F$19,2,0),0)</f>
        <v>0</v>
      </c>
      <c r="N37" t="b">
        <f t="shared" si="1"/>
        <v>1</v>
      </c>
      <c r="O37">
        <f>IFERROR(VLOOKUP(L37,'[2]A PURC'!$E$5:$F$13,2,0),0)</f>
        <v>0</v>
      </c>
      <c r="P37" t="b">
        <f t="shared" si="2"/>
        <v>1</v>
      </c>
    </row>
    <row r="38" spans="1:16" x14ac:dyDescent="0.3">
      <c r="A38" s="54" t="s">
        <v>153</v>
      </c>
      <c r="B38" s="55">
        <v>50</v>
      </c>
      <c r="C38" s="55">
        <v>0</v>
      </c>
      <c r="D38" s="55">
        <v>0</v>
      </c>
      <c r="E38" s="55">
        <v>0</v>
      </c>
      <c r="F38" s="55">
        <v>50</v>
      </c>
      <c r="G38" s="55">
        <v>0</v>
      </c>
      <c r="H38" s="55">
        <v>0</v>
      </c>
      <c r="I38" s="55">
        <v>0</v>
      </c>
      <c r="J38" s="55">
        <v>50</v>
      </c>
      <c r="K38" s="56" t="s">
        <v>70</v>
      </c>
      <c r="L38" t="str">
        <f t="shared" si="0"/>
        <v>GAUCHO 100ML</v>
      </c>
      <c r="M38">
        <f>IFERROR(VLOOKUP(L38,'[2]A SALE'!$E$5:$F$19,2,0),0)</f>
        <v>0</v>
      </c>
      <c r="N38" t="b">
        <f t="shared" si="1"/>
        <v>1</v>
      </c>
      <c r="O38">
        <f>IFERROR(VLOOKUP(L38,'[2]A PURC'!$E$5:$F$13,2,0),0)</f>
        <v>0</v>
      </c>
      <c r="P38" t="b">
        <f t="shared" si="2"/>
        <v>1</v>
      </c>
    </row>
    <row r="39" spans="1:16" x14ac:dyDescent="0.3">
      <c r="A39" s="54" t="s">
        <v>154</v>
      </c>
      <c r="B39" s="55">
        <v>5</v>
      </c>
      <c r="C39" s="55">
        <v>0</v>
      </c>
      <c r="D39" s="55">
        <v>0</v>
      </c>
      <c r="E39" s="55">
        <v>0</v>
      </c>
      <c r="F39" s="55">
        <v>5</v>
      </c>
      <c r="G39" s="55">
        <v>0</v>
      </c>
      <c r="H39" s="55">
        <v>0</v>
      </c>
      <c r="I39" s="55">
        <v>0</v>
      </c>
      <c r="J39" s="55">
        <v>5</v>
      </c>
      <c r="K39" s="56" t="s">
        <v>70</v>
      </c>
      <c r="L39" t="str">
        <f t="shared" si="0"/>
        <v>GLAMORE 100GM</v>
      </c>
      <c r="M39">
        <f>IFERROR(VLOOKUP(L39,'[2]A SALE'!$E$5:$F$19,2,0),0)</f>
        <v>0</v>
      </c>
      <c r="N39" t="b">
        <f t="shared" si="1"/>
        <v>1</v>
      </c>
      <c r="O39">
        <f>IFERROR(VLOOKUP(L39,'[2]A PURC'!$E$5:$F$13,2,0),0)</f>
        <v>0</v>
      </c>
      <c r="P39" t="b">
        <f t="shared" si="2"/>
        <v>1</v>
      </c>
    </row>
    <row r="40" spans="1:16" x14ac:dyDescent="0.3">
      <c r="A40" s="54" t="s">
        <v>89</v>
      </c>
      <c r="B40" s="55">
        <v>86</v>
      </c>
      <c r="C40" s="55">
        <v>0</v>
      </c>
      <c r="D40" s="55">
        <v>0</v>
      </c>
      <c r="E40" s="55">
        <v>0</v>
      </c>
      <c r="F40" s="55">
        <v>86</v>
      </c>
      <c r="G40" s="55">
        <v>0</v>
      </c>
      <c r="H40" s="55">
        <v>0</v>
      </c>
      <c r="I40" s="55">
        <v>0</v>
      </c>
      <c r="J40" s="55">
        <v>86</v>
      </c>
      <c r="K40" s="56" t="s">
        <v>70</v>
      </c>
      <c r="L40" t="str">
        <f t="shared" si="0"/>
        <v>GLAMORE 50GM</v>
      </c>
      <c r="M40">
        <f>IFERROR(VLOOKUP(L40,'[2]A SALE'!$E$5:$F$19,2,0),0)</f>
        <v>0</v>
      </c>
      <c r="N40" t="b">
        <f t="shared" si="1"/>
        <v>1</v>
      </c>
      <c r="O40">
        <f>IFERROR(VLOOKUP(L40,'[2]A PURC'!$E$5:$F$13,2,0),0)</f>
        <v>0</v>
      </c>
      <c r="P40" t="b">
        <f t="shared" si="2"/>
        <v>1</v>
      </c>
    </row>
    <row r="41" spans="1:16" x14ac:dyDescent="0.3">
      <c r="A41" s="54" t="s">
        <v>90</v>
      </c>
      <c r="B41" s="55">
        <v>224</v>
      </c>
      <c r="C41" s="55">
        <v>0</v>
      </c>
      <c r="D41" s="55">
        <v>0</v>
      </c>
      <c r="E41" s="55">
        <v>0</v>
      </c>
      <c r="F41" s="55">
        <v>224</v>
      </c>
      <c r="G41" s="55">
        <v>0</v>
      </c>
      <c r="H41" s="55">
        <v>0</v>
      </c>
      <c r="I41" s="55">
        <v>0</v>
      </c>
      <c r="J41" s="55">
        <v>224</v>
      </c>
      <c r="K41" s="56" t="s">
        <v>70</v>
      </c>
      <c r="L41" t="str">
        <f t="shared" si="0"/>
        <v>JUMP WG80 2GM</v>
      </c>
      <c r="M41">
        <f>IFERROR(VLOOKUP(L41,'[2]A SALE'!$E$5:$F$19,2,0),0)</f>
        <v>0</v>
      </c>
      <c r="N41" t="b">
        <f t="shared" si="1"/>
        <v>1</v>
      </c>
      <c r="O41">
        <f>IFERROR(VLOOKUP(L41,'[2]A PURC'!$E$5:$F$13,2,0),0)</f>
        <v>0</v>
      </c>
      <c r="P41" t="b">
        <f t="shared" si="2"/>
        <v>1</v>
      </c>
    </row>
    <row r="42" spans="1:16" x14ac:dyDescent="0.3">
      <c r="A42" s="54" t="s">
        <v>155</v>
      </c>
      <c r="B42" s="55">
        <v>20</v>
      </c>
      <c r="C42" s="55">
        <v>0</v>
      </c>
      <c r="D42" s="55">
        <v>0</v>
      </c>
      <c r="E42" s="55">
        <v>0</v>
      </c>
      <c r="F42" s="55">
        <v>20</v>
      </c>
      <c r="G42" s="55">
        <v>0</v>
      </c>
      <c r="H42" s="55">
        <v>0</v>
      </c>
      <c r="I42" s="55">
        <v>0</v>
      </c>
      <c r="J42" s="55">
        <v>20</v>
      </c>
      <c r="K42" s="56" t="s">
        <v>70</v>
      </c>
      <c r="L42" t="str">
        <f t="shared" si="0"/>
        <v>LARVIN 250GM</v>
      </c>
      <c r="M42">
        <f>IFERROR(VLOOKUP(L42,'[2]A SALE'!$E$5:$F$19,2,0),0)</f>
        <v>0</v>
      </c>
      <c r="N42" t="b">
        <f t="shared" si="1"/>
        <v>1</v>
      </c>
      <c r="O42">
        <f>IFERROR(VLOOKUP(L42,'[2]A PURC'!$E$5:$F$13,2,0),0)</f>
        <v>0</v>
      </c>
      <c r="P42" t="b">
        <f t="shared" si="2"/>
        <v>1</v>
      </c>
    </row>
    <row r="43" spans="1:16" x14ac:dyDescent="0.3">
      <c r="A43" s="54" t="s">
        <v>156</v>
      </c>
      <c r="B43" s="55">
        <v>127</v>
      </c>
      <c r="C43" s="55">
        <v>0</v>
      </c>
      <c r="D43" s="55">
        <v>0</v>
      </c>
      <c r="E43" s="55">
        <v>0</v>
      </c>
      <c r="F43" s="55">
        <v>127</v>
      </c>
      <c r="G43" s="55">
        <v>0</v>
      </c>
      <c r="H43" s="55">
        <v>0</v>
      </c>
      <c r="I43" s="55">
        <v>0</v>
      </c>
      <c r="J43" s="55">
        <v>127</v>
      </c>
      <c r="K43" s="56" t="s">
        <v>70</v>
      </c>
      <c r="L43" t="str">
        <f t="shared" si="0"/>
        <v>NATIVO 1 KG</v>
      </c>
      <c r="M43">
        <f>IFERROR(VLOOKUP(L43,'[2]A SALE'!$E$5:$F$19,2,0),0)</f>
        <v>0</v>
      </c>
      <c r="N43" t="b">
        <f t="shared" si="1"/>
        <v>1</v>
      </c>
      <c r="O43">
        <f>IFERROR(VLOOKUP(L43,'[2]A PURC'!$E$5:$F$13,2,0),0)</f>
        <v>0</v>
      </c>
      <c r="P43" t="b">
        <f t="shared" si="2"/>
        <v>1</v>
      </c>
    </row>
    <row r="44" spans="1:16" x14ac:dyDescent="0.3">
      <c r="A44" s="54" t="s">
        <v>157</v>
      </c>
      <c r="B44" s="55">
        <v>43</v>
      </c>
      <c r="C44" s="55">
        <v>0</v>
      </c>
      <c r="D44" s="55">
        <v>0</v>
      </c>
      <c r="E44" s="55">
        <v>0</v>
      </c>
      <c r="F44" s="55">
        <v>43</v>
      </c>
      <c r="G44" s="55">
        <v>0</v>
      </c>
      <c r="H44" s="55">
        <v>0</v>
      </c>
      <c r="I44" s="55">
        <v>0</v>
      </c>
      <c r="J44" s="55">
        <v>43</v>
      </c>
      <c r="K44" s="56" t="s">
        <v>70</v>
      </c>
      <c r="L44" t="str">
        <f t="shared" si="0"/>
        <v>NATIVO 500GM</v>
      </c>
      <c r="M44">
        <f>IFERROR(VLOOKUP(L44,'[2]A SALE'!$E$5:$F$19,2,0),0)</f>
        <v>0</v>
      </c>
      <c r="N44" t="b">
        <f t="shared" si="1"/>
        <v>1</v>
      </c>
      <c r="O44">
        <f>IFERROR(VLOOKUP(L44,'[2]A PURC'!$E$5:$F$13,2,0),0)</f>
        <v>0</v>
      </c>
      <c r="P44" t="b">
        <f t="shared" si="2"/>
        <v>1</v>
      </c>
    </row>
    <row r="45" spans="1:16" x14ac:dyDescent="0.3">
      <c r="A45" s="54" t="s">
        <v>91</v>
      </c>
      <c r="B45" s="55">
        <v>50</v>
      </c>
      <c r="C45" s="55">
        <v>0</v>
      </c>
      <c r="D45" s="55">
        <v>0</v>
      </c>
      <c r="E45" s="55">
        <v>0</v>
      </c>
      <c r="F45" s="55">
        <v>50</v>
      </c>
      <c r="G45" s="55">
        <v>0</v>
      </c>
      <c r="H45" s="55">
        <v>0</v>
      </c>
      <c r="I45" s="55">
        <v>0</v>
      </c>
      <c r="J45" s="55">
        <v>50</v>
      </c>
      <c r="K45" s="56" t="s">
        <v>70</v>
      </c>
      <c r="L45" t="str">
        <f t="shared" si="0"/>
        <v>PLANOFIX SL4 100ML</v>
      </c>
      <c r="M45">
        <f>IFERROR(VLOOKUP(L45,'[2]A SALE'!$E$5:$F$19,2,0),0)</f>
        <v>0</v>
      </c>
      <c r="N45" t="b">
        <f t="shared" si="1"/>
        <v>1</v>
      </c>
      <c r="O45">
        <f>IFERROR(VLOOKUP(L45,'[2]A PURC'!$E$5:$F$13,2,0),0)</f>
        <v>0</v>
      </c>
      <c r="P45" t="b">
        <f t="shared" si="2"/>
        <v>1</v>
      </c>
    </row>
    <row r="46" spans="1:16" x14ac:dyDescent="0.3">
      <c r="A46" s="54" t="s">
        <v>92</v>
      </c>
      <c r="B46" s="55">
        <v>20</v>
      </c>
      <c r="C46" s="55">
        <v>0</v>
      </c>
      <c r="D46" s="55">
        <v>0</v>
      </c>
      <c r="E46" s="55">
        <v>0</v>
      </c>
      <c r="F46" s="55">
        <v>20</v>
      </c>
      <c r="G46" s="55">
        <v>0</v>
      </c>
      <c r="H46" s="55">
        <v>0</v>
      </c>
      <c r="I46" s="55">
        <v>0</v>
      </c>
      <c r="J46" s="55">
        <v>20</v>
      </c>
      <c r="K46" s="56" t="s">
        <v>70</v>
      </c>
      <c r="L46" t="str">
        <f t="shared" si="0"/>
        <v>REGENT 1LTR</v>
      </c>
      <c r="M46">
        <f>IFERROR(VLOOKUP(L46,'[2]A SALE'!$E$5:$F$19,2,0),0)</f>
        <v>0</v>
      </c>
      <c r="N46" t="b">
        <f t="shared" si="1"/>
        <v>1</v>
      </c>
      <c r="O46">
        <f>IFERROR(VLOOKUP(L46,'[2]A PURC'!$E$5:$F$13,2,0),0)</f>
        <v>0</v>
      </c>
      <c r="P46" t="b">
        <f t="shared" si="2"/>
        <v>1</v>
      </c>
    </row>
    <row r="47" spans="1:16" x14ac:dyDescent="0.3">
      <c r="A47" s="54" t="s">
        <v>158</v>
      </c>
      <c r="B47" s="55">
        <v>10</v>
      </c>
      <c r="C47" s="55">
        <v>0</v>
      </c>
      <c r="D47" s="55">
        <v>0</v>
      </c>
      <c r="E47" s="55">
        <v>0</v>
      </c>
      <c r="F47" s="55">
        <v>10</v>
      </c>
      <c r="G47" s="55">
        <v>0</v>
      </c>
      <c r="H47" s="55">
        <v>0</v>
      </c>
      <c r="I47" s="55">
        <v>0</v>
      </c>
      <c r="J47" s="55">
        <v>10</v>
      </c>
      <c r="K47" s="56" t="s">
        <v>70</v>
      </c>
      <c r="L47" t="str">
        <f t="shared" si="0"/>
        <v>REGENT 250ML</v>
      </c>
      <c r="M47">
        <f>IFERROR(VLOOKUP(L47,'[2]A SALE'!$E$5:$F$19,2,0),0)</f>
        <v>0</v>
      </c>
      <c r="N47" t="b">
        <f t="shared" si="1"/>
        <v>1</v>
      </c>
      <c r="O47">
        <f>IFERROR(VLOOKUP(L47,'[2]A PURC'!$E$5:$F$13,2,0),0)</f>
        <v>0</v>
      </c>
      <c r="P47" t="b">
        <f t="shared" si="2"/>
        <v>1</v>
      </c>
    </row>
    <row r="48" spans="1:16" x14ac:dyDescent="0.3">
      <c r="A48" s="54" t="s">
        <v>93</v>
      </c>
      <c r="B48" s="55">
        <v>181</v>
      </c>
      <c r="C48" s="55">
        <v>0</v>
      </c>
      <c r="D48" s="55">
        <v>0</v>
      </c>
      <c r="E48" s="55">
        <v>0</v>
      </c>
      <c r="F48" s="55">
        <v>181</v>
      </c>
      <c r="G48" s="55">
        <v>0</v>
      </c>
      <c r="H48" s="55">
        <v>0</v>
      </c>
      <c r="I48" s="55">
        <v>0</v>
      </c>
      <c r="J48" s="55">
        <v>181</v>
      </c>
      <c r="K48" s="56" t="s">
        <v>70</v>
      </c>
      <c r="L48" t="str">
        <f t="shared" si="0"/>
        <v>SUNRICE 50GM</v>
      </c>
      <c r="M48">
        <f>IFERROR(VLOOKUP(L48,'[2]A SALE'!$E$5:$F$19,2,0),0)</f>
        <v>0</v>
      </c>
      <c r="N48" t="b">
        <f t="shared" si="1"/>
        <v>1</v>
      </c>
      <c r="O48">
        <f>IFERROR(VLOOKUP(L48,'[2]A PURC'!$E$5:$F$13,2,0),0)</f>
        <v>0</v>
      </c>
      <c r="P48" t="b">
        <f t="shared" si="2"/>
        <v>1</v>
      </c>
    </row>
    <row r="49" spans="1:16" x14ac:dyDescent="0.3">
      <c r="A49" s="54" t="s">
        <v>159</v>
      </c>
      <c r="B49" s="55">
        <v>239</v>
      </c>
      <c r="C49" s="55">
        <v>0</v>
      </c>
      <c r="D49" s="55">
        <v>0</v>
      </c>
      <c r="E49" s="55">
        <v>0</v>
      </c>
      <c r="F49" s="55">
        <v>239</v>
      </c>
      <c r="G49" s="55">
        <v>0</v>
      </c>
      <c r="H49" s="55">
        <v>0</v>
      </c>
      <c r="I49" s="55">
        <v>0</v>
      </c>
      <c r="J49" s="55">
        <v>239</v>
      </c>
      <c r="K49" s="56" t="s">
        <v>70</v>
      </c>
      <c r="L49" t="str">
        <f t="shared" si="0"/>
        <v>WHIP SUPER 100ML</v>
      </c>
      <c r="M49">
        <f>IFERROR(VLOOKUP(L49,'[2]A SALE'!$E$5:$F$19,2,0),0)</f>
        <v>0</v>
      </c>
      <c r="N49" t="b">
        <f t="shared" si="1"/>
        <v>1</v>
      </c>
      <c r="O49">
        <f>IFERROR(VLOOKUP(L49,'[2]A PURC'!$E$5:$F$13,2,0),0)</f>
        <v>0</v>
      </c>
      <c r="P49" t="b">
        <f t="shared" si="2"/>
        <v>1</v>
      </c>
    </row>
    <row r="50" spans="1:16" x14ac:dyDescent="0.3">
      <c r="A50" s="54" t="s">
        <v>160</v>
      </c>
      <c r="B50" s="55">
        <v>100</v>
      </c>
      <c r="C50" s="55">
        <v>0</v>
      </c>
      <c r="D50" s="55">
        <v>0</v>
      </c>
      <c r="E50" s="55">
        <v>0</v>
      </c>
      <c r="F50" s="55">
        <v>100</v>
      </c>
      <c r="G50" s="55">
        <v>0</v>
      </c>
      <c r="H50" s="55">
        <v>0</v>
      </c>
      <c r="I50" s="55">
        <v>0</v>
      </c>
      <c r="J50" s="55">
        <v>100</v>
      </c>
      <c r="K50" s="56" t="s">
        <v>70</v>
      </c>
      <c r="L50" t="str">
        <f t="shared" si="0"/>
        <v>WHIP SUPER 1LTR</v>
      </c>
      <c r="M50">
        <f>IFERROR(VLOOKUP(L50,'[2]A SALE'!$E$5:$F$19,2,0),0)</f>
        <v>0</v>
      </c>
      <c r="N50" t="b">
        <f t="shared" si="1"/>
        <v>1</v>
      </c>
      <c r="O50">
        <f>IFERROR(VLOOKUP(L50,'[2]A PURC'!$E$5:$F$13,2,0),0)</f>
        <v>0</v>
      </c>
      <c r="P50" t="b">
        <f t="shared" si="2"/>
        <v>1</v>
      </c>
    </row>
    <row r="51" spans="1:16" x14ac:dyDescent="0.3">
      <c r="A51" s="54" t="s">
        <v>161</v>
      </c>
      <c r="B51" s="55">
        <v>200</v>
      </c>
      <c r="C51" s="55">
        <v>0</v>
      </c>
      <c r="D51" s="55">
        <v>0</v>
      </c>
      <c r="E51" s="55">
        <v>0</v>
      </c>
      <c r="F51" s="55">
        <v>200</v>
      </c>
      <c r="G51" s="55">
        <v>0</v>
      </c>
      <c r="H51" s="55">
        <v>0</v>
      </c>
      <c r="I51" s="55">
        <v>0</v>
      </c>
      <c r="J51" s="55">
        <v>200</v>
      </c>
      <c r="K51" s="56" t="s">
        <v>70</v>
      </c>
      <c r="L51" t="str">
        <f t="shared" si="0"/>
        <v>WHIP SUPER 250ML</v>
      </c>
      <c r="M51">
        <f>IFERROR(VLOOKUP(L51,'[2]A SALE'!$E$5:$F$19,2,0),0)</f>
        <v>0</v>
      </c>
      <c r="N51" t="b">
        <f t="shared" si="1"/>
        <v>1</v>
      </c>
      <c r="O51">
        <f>IFERROR(VLOOKUP(L51,'[2]A PURC'!$E$5:$F$13,2,0),0)</f>
        <v>0</v>
      </c>
      <c r="P51" t="b">
        <f t="shared" si="2"/>
        <v>1</v>
      </c>
    </row>
    <row r="52" spans="1:16" x14ac:dyDescent="0.3">
      <c r="A52" s="56" t="s">
        <v>39</v>
      </c>
      <c r="B52" s="55">
        <v>3392</v>
      </c>
      <c r="C52" s="55">
        <v>1135</v>
      </c>
      <c r="D52" s="55">
        <v>0</v>
      </c>
      <c r="E52" s="55">
        <v>0</v>
      </c>
      <c r="F52" s="55">
        <v>4527</v>
      </c>
      <c r="G52" s="55">
        <v>1473</v>
      </c>
      <c r="H52" s="55">
        <v>0</v>
      </c>
      <c r="I52" s="55">
        <v>0</v>
      </c>
      <c r="J52" s="55">
        <v>3054</v>
      </c>
      <c r="K52" s="55">
        <v>1506</v>
      </c>
    </row>
    <row r="53" spans="1:16" x14ac:dyDescent="0.3">
      <c r="A53" s="56" t="s">
        <v>40</v>
      </c>
      <c r="B53" s="55">
        <v>2836838</v>
      </c>
      <c r="C53" s="55">
        <v>1103794</v>
      </c>
      <c r="D53" s="55">
        <v>0</v>
      </c>
      <c r="E53" s="55">
        <v>0</v>
      </c>
      <c r="F53" s="55">
        <v>3940631</v>
      </c>
      <c r="G53" s="55">
        <v>1555144</v>
      </c>
      <c r="H53" s="55">
        <v>0</v>
      </c>
      <c r="I53" s="55">
        <v>0</v>
      </c>
      <c r="J53" s="55">
        <v>2466739</v>
      </c>
      <c r="K53" s="55">
        <v>1637905</v>
      </c>
    </row>
    <row r="54" spans="1:16" x14ac:dyDescent="0.3">
      <c r="A54" s="65" t="s">
        <v>94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</row>
  </sheetData>
  <mergeCells count="5">
    <mergeCell ref="A54:K54"/>
    <mergeCell ref="A3:K3"/>
    <mergeCell ref="A4:K4"/>
    <mergeCell ref="A1:K1"/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46"/>
  <sheetViews>
    <sheetView topLeftCell="N18" workbookViewId="0">
      <selection activeCell="O2" sqref="O2:O45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9.6640625" style="50" bestFit="1" customWidth="1"/>
    <col min="16" max="16" width="21.6640625" style="50" bestFit="1" customWidth="1"/>
    <col min="17" max="17" width="18.21875" style="50" bestFit="1" customWidth="1"/>
    <col min="18" max="18" width="24.21875" style="50" bestFit="1" customWidth="1"/>
    <col min="19" max="19" width="13.109375" style="50" bestFit="1" customWidth="1"/>
    <col min="20" max="20" width="19.5546875" style="50" bestFit="1" customWidth="1"/>
    <col min="21" max="21" width="21.44140625" style="50" bestFit="1" customWidth="1"/>
    <col min="22" max="22" width="21.109375" style="50" bestFit="1" customWidth="1"/>
    <col min="23" max="16384" width="8.88671875" style="50"/>
  </cols>
  <sheetData>
    <row r="1" spans="1:22" x14ac:dyDescent="0.3">
      <c r="A1" s="47" t="s">
        <v>27</v>
      </c>
      <c r="B1" s="47" t="s">
        <v>41</v>
      </c>
      <c r="C1" s="47" t="s">
        <v>42</v>
      </c>
      <c r="D1" s="47" t="s">
        <v>43</v>
      </c>
      <c r="E1" s="47" t="s">
        <v>44</v>
      </c>
      <c r="F1" s="47" t="s">
        <v>45</v>
      </c>
      <c r="G1" s="47" t="s">
        <v>46</v>
      </c>
      <c r="H1" s="47" t="s">
        <v>47</v>
      </c>
      <c r="I1" s="47" t="s">
        <v>44</v>
      </c>
      <c r="J1" s="47" t="s">
        <v>48</v>
      </c>
      <c r="K1" s="47" t="s">
        <v>49</v>
      </c>
      <c r="L1" s="48" t="s">
        <v>22</v>
      </c>
      <c r="M1" s="30" t="s">
        <v>21</v>
      </c>
      <c r="O1" s="49" t="s">
        <v>23</v>
      </c>
      <c r="P1" s="50" t="s">
        <v>51</v>
      </c>
      <c r="Q1" s="50" t="s">
        <v>52</v>
      </c>
      <c r="R1" s="50" t="s">
        <v>53</v>
      </c>
      <c r="S1" s="50" t="s">
        <v>54</v>
      </c>
      <c r="T1" s="50" t="s">
        <v>55</v>
      </c>
      <c r="U1" s="50" t="s">
        <v>56</v>
      </c>
      <c r="V1" s="50" t="s">
        <v>57</v>
      </c>
    </row>
    <row r="2" spans="1:22" x14ac:dyDescent="0.3">
      <c r="A2" s="54" t="s">
        <v>68</v>
      </c>
      <c r="B2" s="55">
        <v>120</v>
      </c>
      <c r="C2" s="55">
        <v>125</v>
      </c>
      <c r="D2" s="55">
        <v>0</v>
      </c>
      <c r="E2" s="55">
        <v>0</v>
      </c>
      <c r="F2" s="55">
        <v>245</v>
      </c>
      <c r="G2" s="55">
        <v>120</v>
      </c>
      <c r="H2" s="55">
        <v>0</v>
      </c>
      <c r="I2" s="55">
        <v>0</v>
      </c>
      <c r="J2" s="55">
        <v>125</v>
      </c>
      <c r="K2" s="55">
        <v>55</v>
      </c>
      <c r="L2" s="44" t="str">
        <f>TRIM(A2&amp;"-box")</f>
        <v>ADMIRE 2GM-box</v>
      </c>
      <c r="M2" s="46" t="str">
        <f>VLOOKUP(L2,'[3]Dealer Report working'!$M$2:$N$55,2,0)</f>
        <v>ADMIRE WG70 125X(8X2GR) BAG IN</v>
      </c>
      <c r="O2" s="45" t="s">
        <v>163</v>
      </c>
      <c r="P2" s="51">
        <v>60</v>
      </c>
      <c r="Q2" s="51">
        <v>0</v>
      </c>
      <c r="R2" s="51">
        <v>0</v>
      </c>
      <c r="S2" s="51">
        <v>32</v>
      </c>
      <c r="T2" s="51">
        <v>0</v>
      </c>
      <c r="U2" s="51">
        <v>0</v>
      </c>
      <c r="V2" s="51">
        <v>28</v>
      </c>
    </row>
    <row r="3" spans="1:22" x14ac:dyDescent="0.3">
      <c r="A3" s="54" t="s">
        <v>141</v>
      </c>
      <c r="B3" s="55">
        <v>60</v>
      </c>
      <c r="C3" s="55">
        <v>0</v>
      </c>
      <c r="D3" s="55">
        <v>0</v>
      </c>
      <c r="E3" s="55">
        <v>0</v>
      </c>
      <c r="F3" s="55">
        <v>60</v>
      </c>
      <c r="G3" s="55">
        <v>32</v>
      </c>
      <c r="H3" s="55">
        <v>0</v>
      </c>
      <c r="I3" s="55">
        <v>0</v>
      </c>
      <c r="J3" s="55">
        <v>28</v>
      </c>
      <c r="K3" s="55">
        <v>20</v>
      </c>
      <c r="L3" s="44" t="str">
        <f t="shared" ref="L3:L43" si="0">TRIM(A3&amp;"-box")</f>
        <v>ADMIRE 30GM-box</v>
      </c>
      <c r="M3" s="60" t="str">
        <f>VLOOKUP(L3,'[3]Dealer Report working'!$M$2:$N$55,2,0)</f>
        <v>ADMIRE (T) WG70 150X30GR BOT IN</v>
      </c>
      <c r="O3" s="45" t="s">
        <v>24</v>
      </c>
      <c r="P3" s="51">
        <v>120</v>
      </c>
      <c r="Q3" s="51">
        <v>125</v>
      </c>
      <c r="R3" s="51">
        <v>0</v>
      </c>
      <c r="S3" s="51">
        <v>120</v>
      </c>
      <c r="T3" s="51">
        <v>0</v>
      </c>
      <c r="U3" s="51">
        <v>0</v>
      </c>
      <c r="V3" s="51">
        <v>125</v>
      </c>
    </row>
    <row r="4" spans="1:22" x14ac:dyDescent="0.3">
      <c r="A4" s="54" t="s">
        <v>142</v>
      </c>
      <c r="B4" s="55">
        <v>10</v>
      </c>
      <c r="C4" s="55">
        <v>0</v>
      </c>
      <c r="D4" s="55">
        <v>0</v>
      </c>
      <c r="E4" s="55">
        <v>0</v>
      </c>
      <c r="F4" s="55">
        <v>10</v>
      </c>
      <c r="G4" s="55">
        <v>0</v>
      </c>
      <c r="H4" s="55">
        <v>0</v>
      </c>
      <c r="I4" s="55">
        <v>0</v>
      </c>
      <c r="J4" s="55">
        <v>10</v>
      </c>
      <c r="K4" s="56" t="s">
        <v>70</v>
      </c>
      <c r="L4" s="44" t="str">
        <f t="shared" si="0"/>
        <v>ALANTO 1LTR-box</v>
      </c>
      <c r="M4" s="60" t="str">
        <f>VLOOKUP(L4,'[3]Dealer Report working'!$M$2:$N$55,2,0)</f>
        <v>ALANTO (T) SC240 10X1L BOT IN</v>
      </c>
      <c r="O4" s="45" t="s">
        <v>164</v>
      </c>
      <c r="P4" s="51">
        <v>10</v>
      </c>
      <c r="Q4" s="51">
        <v>0</v>
      </c>
      <c r="R4" s="51">
        <v>0</v>
      </c>
      <c r="S4" s="51">
        <v>0</v>
      </c>
      <c r="T4" s="51">
        <v>0</v>
      </c>
      <c r="U4" s="51">
        <v>0</v>
      </c>
      <c r="V4" s="51">
        <v>10</v>
      </c>
    </row>
    <row r="5" spans="1:22" x14ac:dyDescent="0.3">
      <c r="A5" s="54" t="s">
        <v>143</v>
      </c>
      <c r="B5" s="55">
        <v>40</v>
      </c>
      <c r="C5" s="55">
        <v>0</v>
      </c>
      <c r="D5" s="55">
        <v>0</v>
      </c>
      <c r="E5" s="55">
        <v>0</v>
      </c>
      <c r="F5" s="55">
        <v>40</v>
      </c>
      <c r="G5" s="55">
        <v>0</v>
      </c>
      <c r="H5" s="55">
        <v>0</v>
      </c>
      <c r="I5" s="55">
        <v>0</v>
      </c>
      <c r="J5" s="55">
        <v>40</v>
      </c>
      <c r="K5" s="56" t="s">
        <v>70</v>
      </c>
      <c r="L5" s="44" t="str">
        <f t="shared" si="0"/>
        <v>ALANTO 250ML-box</v>
      </c>
      <c r="M5" s="60" t="str">
        <f>VLOOKUP(L5,'[3]Dealer Report working'!$M$2:$N$55,2,0)</f>
        <v>ALANTO (T) SC240 40X250ML BOT IN</v>
      </c>
      <c r="O5" s="45" t="s">
        <v>165</v>
      </c>
      <c r="P5" s="51">
        <v>15</v>
      </c>
      <c r="Q5" s="51">
        <v>0</v>
      </c>
      <c r="R5" s="51">
        <v>0</v>
      </c>
      <c r="S5" s="51">
        <v>3</v>
      </c>
      <c r="T5" s="51">
        <v>0</v>
      </c>
      <c r="U5" s="51">
        <v>0</v>
      </c>
      <c r="V5" s="51">
        <v>12</v>
      </c>
    </row>
    <row r="6" spans="1:22" x14ac:dyDescent="0.3">
      <c r="A6" s="54" t="s">
        <v>144</v>
      </c>
      <c r="B6" s="55">
        <v>15</v>
      </c>
      <c r="C6" s="55">
        <v>0</v>
      </c>
      <c r="D6" s="55">
        <v>0</v>
      </c>
      <c r="E6" s="55">
        <v>0</v>
      </c>
      <c r="F6" s="55">
        <v>15</v>
      </c>
      <c r="G6" s="55">
        <v>3</v>
      </c>
      <c r="H6" s="55">
        <v>0</v>
      </c>
      <c r="I6" s="55">
        <v>0</v>
      </c>
      <c r="J6" s="55">
        <v>12</v>
      </c>
      <c r="K6" s="56" t="s">
        <v>70</v>
      </c>
      <c r="L6" s="44" t="str">
        <f t="shared" si="0"/>
        <v>ALANTO 500ML-box</v>
      </c>
      <c r="M6" s="60" t="str">
        <f>VLOOKUP(L6,'[3]Dealer Report working'!$M$2:$N$55,2,0)</f>
        <v>ALANTO (T) SC240 20X500ML BOT IN</v>
      </c>
      <c r="O6" s="45" t="s">
        <v>166</v>
      </c>
      <c r="P6" s="51">
        <v>40</v>
      </c>
      <c r="Q6" s="51">
        <v>0</v>
      </c>
      <c r="R6" s="51">
        <v>0</v>
      </c>
      <c r="S6" s="51">
        <v>0</v>
      </c>
      <c r="T6" s="51">
        <v>0</v>
      </c>
      <c r="U6" s="51">
        <v>0</v>
      </c>
      <c r="V6" s="51">
        <v>40</v>
      </c>
    </row>
    <row r="7" spans="1:22" x14ac:dyDescent="0.3">
      <c r="A7" s="54" t="s">
        <v>69</v>
      </c>
      <c r="B7" s="55">
        <v>92</v>
      </c>
      <c r="C7" s="55">
        <v>0</v>
      </c>
      <c r="D7" s="55">
        <v>0</v>
      </c>
      <c r="E7" s="55">
        <v>0</v>
      </c>
      <c r="F7" s="55">
        <v>92</v>
      </c>
      <c r="G7" s="55">
        <v>0</v>
      </c>
      <c r="H7" s="55">
        <v>0</v>
      </c>
      <c r="I7" s="55">
        <v>0</v>
      </c>
      <c r="J7" s="55">
        <v>92</v>
      </c>
      <c r="K7" s="56" t="s">
        <v>70</v>
      </c>
      <c r="L7" s="44" t="str">
        <f t="shared" si="0"/>
        <v>ANTRACOL 100GM-box</v>
      </c>
      <c r="M7" s="60" t="str">
        <f>VLOOKUP(L7,'[3]Dealer Report working'!$M$2:$N$55,2,0)</f>
        <v>ANTRACOL (T) WP70 50X100GR BAG IN</v>
      </c>
      <c r="O7" s="45" t="s">
        <v>97</v>
      </c>
      <c r="P7" s="51">
        <v>63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63</v>
      </c>
    </row>
    <row r="8" spans="1:22" x14ac:dyDescent="0.3">
      <c r="A8" s="54" t="s">
        <v>71</v>
      </c>
      <c r="B8" s="55">
        <v>63</v>
      </c>
      <c r="C8" s="55">
        <v>0</v>
      </c>
      <c r="D8" s="55">
        <v>0</v>
      </c>
      <c r="E8" s="55">
        <v>0</v>
      </c>
      <c r="F8" s="55">
        <v>63</v>
      </c>
      <c r="G8" s="55">
        <v>0</v>
      </c>
      <c r="H8" s="55">
        <v>0</v>
      </c>
      <c r="I8" s="55">
        <v>0</v>
      </c>
      <c r="J8" s="55">
        <v>63</v>
      </c>
      <c r="K8" s="56" t="s">
        <v>70</v>
      </c>
      <c r="L8" s="44" t="str">
        <f t="shared" si="0"/>
        <v>ANTRACOL 1 KG-box</v>
      </c>
      <c r="M8" s="60" t="str">
        <f>VLOOKUP(L8,'[3]Dealer Report working'!$M$2:$N$55,2,0)</f>
        <v>ANTRACOL (T) WP70 10X1KG BAG IN</v>
      </c>
      <c r="O8" s="45" t="s">
        <v>98</v>
      </c>
      <c r="P8" s="51">
        <v>83</v>
      </c>
      <c r="Q8" s="51">
        <v>40</v>
      </c>
      <c r="R8" s="51">
        <v>0</v>
      </c>
      <c r="S8" s="51">
        <v>0</v>
      </c>
      <c r="T8" s="51">
        <v>0</v>
      </c>
      <c r="U8" s="51">
        <v>0</v>
      </c>
      <c r="V8" s="51">
        <v>123</v>
      </c>
    </row>
    <row r="9" spans="1:22" x14ac:dyDescent="0.3">
      <c r="A9" s="54" t="s">
        <v>145</v>
      </c>
      <c r="B9" s="55">
        <v>30</v>
      </c>
      <c r="C9" s="55">
        <v>0</v>
      </c>
      <c r="D9" s="55">
        <v>0</v>
      </c>
      <c r="E9" s="55">
        <v>0</v>
      </c>
      <c r="F9" s="55">
        <v>30</v>
      </c>
      <c r="G9" s="55">
        <v>0</v>
      </c>
      <c r="H9" s="55">
        <v>0</v>
      </c>
      <c r="I9" s="55">
        <v>0</v>
      </c>
      <c r="J9" s="55">
        <v>30</v>
      </c>
      <c r="K9" s="56" t="s">
        <v>70</v>
      </c>
      <c r="L9" s="44" t="str">
        <f t="shared" si="0"/>
        <v>ANTRACOL 250GM-box</v>
      </c>
      <c r="M9" s="60" t="str">
        <f>VLOOKUP(L9,'[3]Dealer Report working'!$M$2:$N$55,2,0)</f>
        <v>ANTRACOL (T) WP70 40X250GR BAG IN</v>
      </c>
      <c r="O9" s="45" t="s">
        <v>167</v>
      </c>
      <c r="P9" s="51">
        <v>30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30</v>
      </c>
    </row>
    <row r="10" spans="1:22" x14ac:dyDescent="0.3">
      <c r="A10" s="54" t="s">
        <v>72</v>
      </c>
      <c r="B10" s="55">
        <v>83</v>
      </c>
      <c r="C10" s="55">
        <v>40</v>
      </c>
      <c r="D10" s="55">
        <v>0</v>
      </c>
      <c r="E10" s="55">
        <v>0</v>
      </c>
      <c r="F10" s="55">
        <v>123</v>
      </c>
      <c r="G10" s="55">
        <v>0</v>
      </c>
      <c r="H10" s="55">
        <v>0</v>
      </c>
      <c r="I10" s="55">
        <v>0</v>
      </c>
      <c r="J10" s="55">
        <v>123</v>
      </c>
      <c r="K10" s="56" t="s">
        <v>70</v>
      </c>
      <c r="L10" s="44" t="str">
        <f t="shared" si="0"/>
        <v>ANTRACOL 500GM-box</v>
      </c>
      <c r="M10" s="60" t="str">
        <f>VLOOKUP(L10,'[3]Dealer Report working'!$M$2:$N$55,2,0)</f>
        <v>ANTRACOL (T) WP70 20X500GR BAG IN</v>
      </c>
      <c r="O10" s="45" t="s">
        <v>96</v>
      </c>
      <c r="P10" s="51">
        <v>92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92</v>
      </c>
    </row>
    <row r="11" spans="1:22" x14ac:dyDescent="0.3">
      <c r="A11" s="54" t="s">
        <v>73</v>
      </c>
      <c r="B11" s="55">
        <v>0</v>
      </c>
      <c r="C11" s="55">
        <v>180</v>
      </c>
      <c r="D11" s="55">
        <v>0</v>
      </c>
      <c r="E11" s="55">
        <v>0</v>
      </c>
      <c r="F11" s="55">
        <v>180</v>
      </c>
      <c r="G11" s="55">
        <v>180</v>
      </c>
      <c r="H11" s="55">
        <v>0</v>
      </c>
      <c r="I11" s="55">
        <v>0</v>
      </c>
      <c r="J11" s="55">
        <v>0</v>
      </c>
      <c r="K11" s="55">
        <v>270</v>
      </c>
      <c r="L11" s="44" t="str">
        <f t="shared" si="0"/>
        <v>ARIZE 6444 GOLD 3KG-box</v>
      </c>
      <c r="M11" s="60" t="str">
        <f>VLOOKUP(L11,'[3]Dealer Report working'!$M$2:$N$55,2,0)</f>
        <v>ARIZE 6444 GOLD LOC 10X3KG BAG IN</v>
      </c>
      <c r="O11" s="45" t="s">
        <v>101</v>
      </c>
      <c r="P11" s="51">
        <v>0</v>
      </c>
      <c r="Q11" s="51">
        <v>180</v>
      </c>
      <c r="R11" s="51">
        <v>0</v>
      </c>
      <c r="S11" s="51">
        <v>180</v>
      </c>
      <c r="T11" s="51">
        <v>0</v>
      </c>
      <c r="U11" s="51">
        <v>0</v>
      </c>
      <c r="V11" s="51">
        <v>0</v>
      </c>
    </row>
    <row r="12" spans="1:22" x14ac:dyDescent="0.3">
      <c r="A12" s="54" t="s">
        <v>146</v>
      </c>
      <c r="B12" s="56" t="s">
        <v>147</v>
      </c>
      <c r="C12" s="55">
        <v>180</v>
      </c>
      <c r="D12" s="55">
        <v>0</v>
      </c>
      <c r="E12" s="55">
        <v>0</v>
      </c>
      <c r="F12" s="55">
        <v>150</v>
      </c>
      <c r="G12" s="55">
        <v>180</v>
      </c>
      <c r="H12" s="55">
        <v>0</v>
      </c>
      <c r="I12" s="55">
        <v>0</v>
      </c>
      <c r="J12" s="56" t="s">
        <v>147</v>
      </c>
      <c r="K12" s="55">
        <v>300</v>
      </c>
      <c r="L12" s="44" t="str">
        <f t="shared" si="0"/>
        <v>ARIZE 6444 GOLD 5KG-box</v>
      </c>
      <c r="M12" s="60" t="str">
        <f>VLOOKUP(L12,'[3]Dealer Report working'!$M$2:$N$55,2,0)</f>
        <v>ARIZE 6444 GOLD LOC 6X5KG BAG IN</v>
      </c>
      <c r="O12" s="45" t="s">
        <v>100</v>
      </c>
      <c r="P12" s="51">
        <v>0</v>
      </c>
      <c r="Q12" s="51">
        <v>180</v>
      </c>
      <c r="R12" s="51">
        <v>0</v>
      </c>
      <c r="S12" s="51">
        <v>180</v>
      </c>
      <c r="T12" s="51">
        <v>0</v>
      </c>
      <c r="U12" s="51">
        <v>0</v>
      </c>
      <c r="V12" s="51">
        <v>0</v>
      </c>
    </row>
    <row r="13" spans="1:22" x14ac:dyDescent="0.3">
      <c r="A13" s="54" t="s">
        <v>74</v>
      </c>
      <c r="B13" s="55">
        <v>13</v>
      </c>
      <c r="C13" s="55">
        <v>0</v>
      </c>
      <c r="D13" s="55">
        <v>0</v>
      </c>
      <c r="E13" s="55">
        <v>0</v>
      </c>
      <c r="F13" s="55">
        <v>13</v>
      </c>
      <c r="G13" s="55">
        <v>13</v>
      </c>
      <c r="H13" s="55">
        <v>0</v>
      </c>
      <c r="I13" s="55">
        <v>0</v>
      </c>
      <c r="J13" s="55">
        <v>0</v>
      </c>
      <c r="K13" s="59">
        <v>19.5</v>
      </c>
      <c r="L13" s="44" t="str">
        <f t="shared" si="0"/>
        <v>ARIZE 8433 3KG-box</v>
      </c>
      <c r="M13" s="60" t="str">
        <f>VLOOKUP(L13,'[3]Dealer Report working'!$M$2:$N$55,2,0)</f>
        <v>ARIZE AZ 8433 DT LOC 10X3KG BAG IN</v>
      </c>
      <c r="O13" s="45" t="s">
        <v>102</v>
      </c>
      <c r="P13" s="51">
        <v>621</v>
      </c>
      <c r="Q13" s="51">
        <v>400</v>
      </c>
      <c r="R13" s="51">
        <v>0</v>
      </c>
      <c r="S13" s="51">
        <v>413</v>
      </c>
      <c r="T13" s="51">
        <v>0</v>
      </c>
      <c r="U13" s="51">
        <v>0</v>
      </c>
      <c r="V13" s="51">
        <v>608</v>
      </c>
    </row>
    <row r="14" spans="1:22" x14ac:dyDescent="0.3">
      <c r="A14" s="54" t="s">
        <v>75</v>
      </c>
      <c r="B14" s="55">
        <v>0</v>
      </c>
      <c r="C14" s="55">
        <v>20</v>
      </c>
      <c r="D14" s="55">
        <v>0</v>
      </c>
      <c r="E14" s="55">
        <v>0</v>
      </c>
      <c r="F14" s="55">
        <v>20</v>
      </c>
      <c r="G14" s="55">
        <v>20</v>
      </c>
      <c r="H14" s="55">
        <v>0</v>
      </c>
      <c r="I14" s="55">
        <v>0</v>
      </c>
      <c r="J14" s="55">
        <v>0</v>
      </c>
      <c r="K14" s="55">
        <v>30</v>
      </c>
      <c r="L14" s="44" t="str">
        <f t="shared" si="0"/>
        <v>ARIZE AZ 6411 3KG-box</v>
      </c>
      <c r="M14" s="60" t="s">
        <v>131</v>
      </c>
      <c r="O14" s="45" t="s">
        <v>103</v>
      </c>
      <c r="P14" s="51">
        <v>0</v>
      </c>
      <c r="Q14" s="51">
        <v>0</v>
      </c>
      <c r="R14" s="51">
        <v>0</v>
      </c>
      <c r="S14" s="51">
        <v>120</v>
      </c>
      <c r="T14" s="51">
        <v>0</v>
      </c>
      <c r="U14" s="51">
        <v>0</v>
      </c>
      <c r="V14" s="51">
        <v>-120</v>
      </c>
    </row>
    <row r="15" spans="1:22" x14ac:dyDescent="0.3">
      <c r="A15" s="54" t="s">
        <v>76</v>
      </c>
      <c r="B15" s="55">
        <v>608</v>
      </c>
      <c r="C15" s="55">
        <v>400</v>
      </c>
      <c r="D15" s="55">
        <v>0</v>
      </c>
      <c r="E15" s="55">
        <v>0</v>
      </c>
      <c r="F15" s="55">
        <v>1008</v>
      </c>
      <c r="G15" s="55">
        <v>400</v>
      </c>
      <c r="H15" s="55">
        <v>0</v>
      </c>
      <c r="I15" s="55">
        <v>0</v>
      </c>
      <c r="J15" s="55">
        <v>608</v>
      </c>
      <c r="K15" s="56" t="s">
        <v>70</v>
      </c>
      <c r="L15" s="44" t="str">
        <f t="shared" si="0"/>
        <v>ARIZE AZ 8433 DT 3KG-box</v>
      </c>
      <c r="M15" s="60" t="str">
        <f>VLOOKUP(L15,'[3]Dealer Report working'!$M$2:$N$55,2,0)</f>
        <v>ARIZE AZ 8433 DT LOC 10X3KG BAG IN</v>
      </c>
      <c r="O15" s="45" t="s">
        <v>105</v>
      </c>
      <c r="P15" s="51">
        <v>246</v>
      </c>
      <c r="Q15" s="51">
        <v>0</v>
      </c>
      <c r="R15" s="51">
        <v>0</v>
      </c>
      <c r="S15" s="51">
        <v>215</v>
      </c>
      <c r="T15" s="51">
        <v>0</v>
      </c>
      <c r="U15" s="51">
        <v>0</v>
      </c>
      <c r="V15" s="51">
        <v>31</v>
      </c>
    </row>
    <row r="16" spans="1:22" x14ac:dyDescent="0.3">
      <c r="A16" s="54" t="s">
        <v>77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120</v>
      </c>
      <c r="H16" s="55">
        <v>0</v>
      </c>
      <c r="I16" s="55">
        <v>0</v>
      </c>
      <c r="J16" s="55">
        <v>-120</v>
      </c>
      <c r="K16" s="55">
        <v>300</v>
      </c>
      <c r="L16" s="44" t="str">
        <f t="shared" si="0"/>
        <v>ARIZE BOLD LOC 3KG-box</v>
      </c>
      <c r="M16" s="60" t="str">
        <f>VLOOKUP(L16,'[3]Dealer Report working'!$M$2:$N$55,2,0)</f>
        <v>ARIZE BOLD LOC 10X3KG BAG IN</v>
      </c>
      <c r="O16" s="45" t="s">
        <v>106</v>
      </c>
      <c r="P16" s="51">
        <v>38</v>
      </c>
      <c r="Q16" s="51">
        <v>100</v>
      </c>
      <c r="R16" s="51">
        <v>0</v>
      </c>
      <c r="S16" s="51">
        <v>100</v>
      </c>
      <c r="T16" s="51">
        <v>0</v>
      </c>
      <c r="U16" s="51">
        <v>0</v>
      </c>
      <c r="V16" s="51">
        <v>38</v>
      </c>
    </row>
    <row r="17" spans="1:22" x14ac:dyDescent="0.3">
      <c r="A17" s="54" t="s">
        <v>78</v>
      </c>
      <c r="B17" s="55">
        <v>246</v>
      </c>
      <c r="C17" s="55">
        <v>0</v>
      </c>
      <c r="D17" s="55">
        <v>0</v>
      </c>
      <c r="E17" s="55">
        <v>0</v>
      </c>
      <c r="F17" s="55">
        <v>246</v>
      </c>
      <c r="G17" s="55">
        <v>215</v>
      </c>
      <c r="H17" s="55">
        <v>0</v>
      </c>
      <c r="I17" s="55">
        <v>0</v>
      </c>
      <c r="J17" s="55">
        <v>31</v>
      </c>
      <c r="K17" s="59">
        <v>291.5</v>
      </c>
      <c r="L17" s="44" t="str">
        <f t="shared" si="0"/>
        <v>ARIZE DHANI LOC 3KG-box</v>
      </c>
      <c r="M17" s="60" t="str">
        <f>VLOOKUP(L17,'[3]Dealer Report working'!$M$2:$N$55,2,0)</f>
        <v>ARIZE DHANI LOC 10X3KG BAG IN</v>
      </c>
      <c r="O17" s="45" t="s">
        <v>168</v>
      </c>
      <c r="P17" s="51">
        <v>9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9</v>
      </c>
    </row>
    <row r="18" spans="1:22" x14ac:dyDescent="0.3">
      <c r="A18" s="54" t="s">
        <v>79</v>
      </c>
      <c r="B18" s="55">
        <v>38</v>
      </c>
      <c r="C18" s="55">
        <v>100</v>
      </c>
      <c r="D18" s="55">
        <v>0</v>
      </c>
      <c r="E18" s="55">
        <v>0</v>
      </c>
      <c r="F18" s="55">
        <v>138</v>
      </c>
      <c r="G18" s="55">
        <v>100</v>
      </c>
      <c r="H18" s="55">
        <v>0</v>
      </c>
      <c r="I18" s="55">
        <v>0</v>
      </c>
      <c r="J18" s="55">
        <v>38</v>
      </c>
      <c r="K18" s="55">
        <v>112</v>
      </c>
      <c r="L18" s="44" t="str">
        <f t="shared" si="0"/>
        <v>ARIZE TEJ GOLD LOC 3KG-box</v>
      </c>
      <c r="M18" s="60" t="str">
        <f>VLOOKUP(L18,'[3]Dealer Report working'!$M$2:$N$55,2,0)</f>
        <v>ARIZE TEJ GOLD LOC 10X3KG BAG IN</v>
      </c>
      <c r="O18" s="45" t="s">
        <v>110</v>
      </c>
      <c r="P18" s="51">
        <v>10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10</v>
      </c>
    </row>
    <row r="19" spans="1:22" x14ac:dyDescent="0.3">
      <c r="A19" s="54" t="s">
        <v>148</v>
      </c>
      <c r="B19" s="55">
        <v>9</v>
      </c>
      <c r="C19" s="55">
        <v>0</v>
      </c>
      <c r="D19" s="55">
        <v>0</v>
      </c>
      <c r="E19" s="55">
        <v>0</v>
      </c>
      <c r="F19" s="55">
        <v>9</v>
      </c>
      <c r="G19" s="55">
        <v>0</v>
      </c>
      <c r="H19" s="55">
        <v>0</v>
      </c>
      <c r="I19" s="55">
        <v>0</v>
      </c>
      <c r="J19" s="55">
        <v>9</v>
      </c>
      <c r="K19" s="56" t="s">
        <v>70</v>
      </c>
      <c r="L19" s="44" t="str">
        <f t="shared" si="0"/>
        <v>BELT EXPERT SC480 100ML-box</v>
      </c>
      <c r="M19" s="60" t="str">
        <f>VLOOKUP(L19,'[3]Dealer Report working'!$M$2:$N$55,2,0)</f>
        <v>BELT EXPERT SC480 50X100ML BOT IN</v>
      </c>
      <c r="O19" s="45" t="s">
        <v>109</v>
      </c>
      <c r="P19" s="51">
        <v>120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120</v>
      </c>
    </row>
    <row r="20" spans="1:22" x14ac:dyDescent="0.3">
      <c r="A20" s="54" t="s">
        <v>80</v>
      </c>
      <c r="B20" s="55">
        <v>120</v>
      </c>
      <c r="C20" s="55">
        <v>0</v>
      </c>
      <c r="D20" s="55">
        <v>0</v>
      </c>
      <c r="E20" s="55">
        <v>0</v>
      </c>
      <c r="F20" s="55">
        <v>120</v>
      </c>
      <c r="G20" s="55">
        <v>0</v>
      </c>
      <c r="H20" s="55">
        <v>0</v>
      </c>
      <c r="I20" s="55">
        <v>0</v>
      </c>
      <c r="J20" s="55">
        <v>120</v>
      </c>
      <c r="K20" s="56" t="s">
        <v>70</v>
      </c>
      <c r="L20" s="44" t="str">
        <f t="shared" si="0"/>
        <v>CONFIDOR SUPER 100ML-box</v>
      </c>
      <c r="M20" s="60" t="str">
        <f>VLOOKUP(L20,'[3]Dealer Report working'!$M$2:$N$55,2,0)</f>
        <v>CONFIDOR SUPER (T) SC350 50X100ML BOT IN</v>
      </c>
      <c r="O20" s="45" t="s">
        <v>112</v>
      </c>
      <c r="P20" s="51">
        <v>164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164</v>
      </c>
    </row>
    <row r="21" spans="1:22" x14ac:dyDescent="0.3">
      <c r="A21" s="54" t="s">
        <v>81</v>
      </c>
      <c r="B21" s="55">
        <v>10</v>
      </c>
      <c r="C21" s="55">
        <v>0</v>
      </c>
      <c r="D21" s="55">
        <v>0</v>
      </c>
      <c r="E21" s="55">
        <v>0</v>
      </c>
      <c r="F21" s="55">
        <v>10</v>
      </c>
      <c r="G21" s="55">
        <v>0</v>
      </c>
      <c r="H21" s="55">
        <v>0</v>
      </c>
      <c r="I21" s="55">
        <v>0</v>
      </c>
      <c r="J21" s="55">
        <v>10</v>
      </c>
      <c r="K21" s="56" t="s">
        <v>70</v>
      </c>
      <c r="L21" s="44" t="str">
        <f t="shared" si="0"/>
        <v>CONFIDOR SUPER 250ML-box</v>
      </c>
      <c r="M21" s="60" t="str">
        <f>VLOOKUP(L21,'[3]Dealer Report working'!$M$2:$N$55,2,0)</f>
        <v>CONFIDOR SUPER (T) SC350 20X250ML BOT IN</v>
      </c>
      <c r="O21" s="45" t="s">
        <v>113</v>
      </c>
      <c r="P21" s="51">
        <v>19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19</v>
      </c>
    </row>
    <row r="22" spans="1:22" x14ac:dyDescent="0.3">
      <c r="A22" s="54" t="s">
        <v>82</v>
      </c>
      <c r="B22" s="55">
        <v>164</v>
      </c>
      <c r="C22" s="55">
        <v>0</v>
      </c>
      <c r="D22" s="55">
        <v>0</v>
      </c>
      <c r="E22" s="55">
        <v>0</v>
      </c>
      <c r="F22" s="55">
        <v>164</v>
      </c>
      <c r="G22" s="55">
        <v>0</v>
      </c>
      <c r="H22" s="55">
        <v>0</v>
      </c>
      <c r="I22" s="55">
        <v>0</v>
      </c>
      <c r="J22" s="55">
        <v>164</v>
      </c>
      <c r="K22" s="56" t="s">
        <v>70</v>
      </c>
      <c r="L22" s="44" t="str">
        <f t="shared" si="0"/>
        <v>CONFIDOR SUPER 50ML-box</v>
      </c>
      <c r="M22" s="60" t="str">
        <f>VLOOKUP(L22,'[3]Dealer Report working'!$M$2:$N$55,2,0)</f>
        <v>CONFIDOR SUPER (T) SC350 50X50ML BOT IN</v>
      </c>
      <c r="O22" s="45" t="s">
        <v>162</v>
      </c>
      <c r="P22" s="51">
        <v>0</v>
      </c>
      <c r="Q22" s="51">
        <v>40</v>
      </c>
      <c r="R22" s="51">
        <v>0</v>
      </c>
      <c r="S22" s="51">
        <v>10</v>
      </c>
      <c r="T22" s="51">
        <v>0</v>
      </c>
      <c r="U22" s="51">
        <v>0</v>
      </c>
      <c r="V22" s="51">
        <v>30</v>
      </c>
    </row>
    <row r="23" spans="1:22" x14ac:dyDescent="0.3">
      <c r="A23" s="54" t="s">
        <v>83</v>
      </c>
      <c r="B23" s="55">
        <v>19</v>
      </c>
      <c r="C23" s="55">
        <v>0</v>
      </c>
      <c r="D23" s="55">
        <v>0</v>
      </c>
      <c r="E23" s="55">
        <v>0</v>
      </c>
      <c r="F23" s="55">
        <v>19</v>
      </c>
      <c r="G23" s="55">
        <v>0</v>
      </c>
      <c r="H23" s="55">
        <v>0</v>
      </c>
      <c r="I23" s="55">
        <v>0</v>
      </c>
      <c r="J23" s="55">
        <v>19</v>
      </c>
      <c r="K23" s="56" t="s">
        <v>70</v>
      </c>
      <c r="L23" s="44" t="str">
        <f t="shared" si="0"/>
        <v>COUNCIL ACTIV WG30 45GM-box</v>
      </c>
      <c r="M23" s="60" t="str">
        <f>VLOOKUP(L23,'[3]Dealer Report working'!$M$2:$N$55,2,0)</f>
        <v>COUNCIL ACTIV WG30 8X(10X45GR) BOX IN</v>
      </c>
      <c r="O23" s="45" t="s">
        <v>169</v>
      </c>
      <c r="P23" s="51">
        <v>10</v>
      </c>
      <c r="Q23" s="51">
        <v>50</v>
      </c>
      <c r="R23" s="51">
        <v>0</v>
      </c>
      <c r="S23" s="51">
        <v>60</v>
      </c>
      <c r="T23" s="51">
        <v>0</v>
      </c>
      <c r="U23" s="51">
        <v>0</v>
      </c>
      <c r="V23" s="51">
        <v>0</v>
      </c>
    </row>
    <row r="24" spans="1:22" x14ac:dyDescent="0.3">
      <c r="A24" s="54" t="s">
        <v>149</v>
      </c>
      <c r="B24" s="55">
        <v>10</v>
      </c>
      <c r="C24" s="55">
        <v>50</v>
      </c>
      <c r="D24" s="55">
        <v>0</v>
      </c>
      <c r="E24" s="55">
        <v>0</v>
      </c>
      <c r="F24" s="55">
        <v>60</v>
      </c>
      <c r="G24" s="55">
        <v>60</v>
      </c>
      <c r="H24" s="55">
        <v>0</v>
      </c>
      <c r="I24" s="55">
        <v>0</v>
      </c>
      <c r="J24" s="55">
        <v>0</v>
      </c>
      <c r="K24" s="55">
        <v>90</v>
      </c>
      <c r="L24" s="44" t="str">
        <f t="shared" si="0"/>
        <v>DECIS 100ML-box</v>
      </c>
      <c r="M24" s="60" t="str">
        <f>VLOOKUP(L24,'[3]Dealer Report working'!$M$2:$N$55,2,0)</f>
        <v>DECIS EC 28 50X100ML BOT IN</v>
      </c>
      <c r="O24" s="45" t="s">
        <v>115</v>
      </c>
      <c r="P24" s="51">
        <v>50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50</v>
      </c>
    </row>
    <row r="25" spans="1:22" x14ac:dyDescent="0.3">
      <c r="A25" s="54" t="s">
        <v>150</v>
      </c>
      <c r="B25" s="55">
        <v>0</v>
      </c>
      <c r="C25" s="55">
        <v>40</v>
      </c>
      <c r="D25" s="55">
        <v>0</v>
      </c>
      <c r="E25" s="55">
        <v>0</v>
      </c>
      <c r="F25" s="55">
        <v>40</v>
      </c>
      <c r="G25" s="55">
        <v>10</v>
      </c>
      <c r="H25" s="55">
        <v>0</v>
      </c>
      <c r="I25" s="55">
        <v>0</v>
      </c>
      <c r="J25" s="55">
        <v>30</v>
      </c>
      <c r="K25" s="56" t="s">
        <v>70</v>
      </c>
      <c r="L25" s="44" t="str">
        <f t="shared" si="0"/>
        <v>DECIS 250ML-box</v>
      </c>
      <c r="M25" s="60" t="s">
        <v>162</v>
      </c>
      <c r="O25" s="45" t="s">
        <v>170</v>
      </c>
      <c r="P25" s="51">
        <v>67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67</v>
      </c>
    </row>
    <row r="26" spans="1:22" x14ac:dyDescent="0.3">
      <c r="A26" s="54" t="s">
        <v>84</v>
      </c>
      <c r="B26" s="55">
        <v>50</v>
      </c>
      <c r="C26" s="55">
        <v>0</v>
      </c>
      <c r="D26" s="55">
        <v>0</v>
      </c>
      <c r="E26" s="55">
        <v>0</v>
      </c>
      <c r="F26" s="55">
        <v>50</v>
      </c>
      <c r="G26" s="55">
        <v>0</v>
      </c>
      <c r="H26" s="55">
        <v>0</v>
      </c>
      <c r="I26" s="55">
        <v>0</v>
      </c>
      <c r="J26" s="55">
        <v>50</v>
      </c>
      <c r="K26" s="56" t="s">
        <v>70</v>
      </c>
      <c r="L26" s="44" t="str">
        <f t="shared" si="0"/>
        <v>ETHREL SL39 100ML-box</v>
      </c>
      <c r="M26" s="60" t="str">
        <f>VLOOKUP(L26,'[3]Dealer Report working'!$M$2:$N$55,2,0)</f>
        <v>ETHREL SL39 50X100ML BOT IN</v>
      </c>
      <c r="O26" s="45" t="s">
        <v>171</v>
      </c>
      <c r="P26" s="51">
        <v>20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20</v>
      </c>
    </row>
    <row r="27" spans="1:22" x14ac:dyDescent="0.3">
      <c r="A27" s="54" t="s">
        <v>151</v>
      </c>
      <c r="B27" s="55">
        <v>67</v>
      </c>
      <c r="C27" s="55">
        <v>0</v>
      </c>
      <c r="D27" s="55">
        <v>0</v>
      </c>
      <c r="E27" s="55">
        <v>0</v>
      </c>
      <c r="F27" s="55">
        <v>67</v>
      </c>
      <c r="G27" s="55">
        <v>0</v>
      </c>
      <c r="H27" s="55">
        <v>0</v>
      </c>
      <c r="I27" s="55">
        <v>0</v>
      </c>
      <c r="J27" s="55">
        <v>67</v>
      </c>
      <c r="K27" s="56" t="s">
        <v>70</v>
      </c>
      <c r="L27" s="44" t="str">
        <f t="shared" si="0"/>
        <v>FAME 10ML-box</v>
      </c>
      <c r="M27" s="60" t="str">
        <f>VLOOKUP(L27,'[3]Dealer Report working'!$M$2:$N$55,2,0)</f>
        <v>FAME (T) SC480 10X(20X10ML) BOT IN</v>
      </c>
      <c r="O27" s="45" t="s">
        <v>117</v>
      </c>
      <c r="P27" s="51">
        <v>12</v>
      </c>
      <c r="Q27" s="51">
        <v>0</v>
      </c>
      <c r="R27" s="51">
        <v>0</v>
      </c>
      <c r="S27" s="51">
        <v>12</v>
      </c>
      <c r="T27" s="51">
        <v>0</v>
      </c>
      <c r="U27" s="51">
        <v>0</v>
      </c>
      <c r="V27" s="51">
        <v>0</v>
      </c>
    </row>
    <row r="28" spans="1:22" x14ac:dyDescent="0.3">
      <c r="A28" s="54" t="s">
        <v>152</v>
      </c>
      <c r="B28" s="55">
        <v>20</v>
      </c>
      <c r="C28" s="55">
        <v>0</v>
      </c>
      <c r="D28" s="55">
        <v>0</v>
      </c>
      <c r="E28" s="55">
        <v>0</v>
      </c>
      <c r="F28" s="55">
        <v>20</v>
      </c>
      <c r="G28" s="55">
        <v>0</v>
      </c>
      <c r="H28" s="55">
        <v>0</v>
      </c>
      <c r="I28" s="55">
        <v>0</v>
      </c>
      <c r="J28" s="55">
        <v>20</v>
      </c>
      <c r="K28" s="56" t="s">
        <v>70</v>
      </c>
      <c r="L28" s="44" t="str">
        <f t="shared" si="0"/>
        <v>FAME 50ML-box</v>
      </c>
      <c r="M28" s="60" t="str">
        <f>VLOOKUP(L28,'[3]Dealer Report working'!$M$2:$N$55,2,0)</f>
        <v>FAME (T) SC480 40X50ML BOT IN</v>
      </c>
      <c r="O28" s="45" t="s">
        <v>119</v>
      </c>
      <c r="P28" s="51">
        <v>22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22</v>
      </c>
    </row>
    <row r="29" spans="1:22" x14ac:dyDescent="0.3">
      <c r="A29" s="54" t="s">
        <v>85</v>
      </c>
      <c r="B29" s="55">
        <v>108</v>
      </c>
      <c r="C29" s="55">
        <v>0</v>
      </c>
      <c r="D29" s="55">
        <v>0</v>
      </c>
      <c r="E29" s="55">
        <v>0</v>
      </c>
      <c r="F29" s="55">
        <v>108</v>
      </c>
      <c r="G29" s="55">
        <v>8</v>
      </c>
      <c r="H29" s="55">
        <v>0</v>
      </c>
      <c r="I29" s="55">
        <v>0</v>
      </c>
      <c r="J29" s="55">
        <v>100</v>
      </c>
      <c r="K29" s="56" t="s">
        <v>70</v>
      </c>
      <c r="L29" s="44" t="str">
        <f t="shared" si="0"/>
        <v>FOLICUR 100ML-box</v>
      </c>
      <c r="M29" s="60" t="str">
        <f>VLOOKUP(L29,'[3]Dealer Report working'!$M$2:$N$55,2,0)</f>
        <v>FOLICUR (T) EC250 50X100ML BOT IN</v>
      </c>
      <c r="O29" s="45" t="s">
        <v>118</v>
      </c>
      <c r="P29" s="51">
        <v>38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38</v>
      </c>
    </row>
    <row r="30" spans="1:22" x14ac:dyDescent="0.3">
      <c r="A30" s="54" t="s">
        <v>86</v>
      </c>
      <c r="B30" s="55">
        <v>12</v>
      </c>
      <c r="C30" s="55">
        <v>0</v>
      </c>
      <c r="D30" s="55">
        <v>0</v>
      </c>
      <c r="E30" s="55">
        <v>0</v>
      </c>
      <c r="F30" s="55">
        <v>12</v>
      </c>
      <c r="G30" s="55">
        <v>12</v>
      </c>
      <c r="H30" s="55">
        <v>0</v>
      </c>
      <c r="I30" s="55">
        <v>0</v>
      </c>
      <c r="J30" s="55">
        <v>0</v>
      </c>
      <c r="K30" s="55">
        <v>18</v>
      </c>
      <c r="L30" s="44" t="str">
        <f t="shared" si="0"/>
        <v>FOLICUR 1LTR-box</v>
      </c>
      <c r="M30" s="60" t="str">
        <f>VLOOKUP(L30,'[3]Dealer Report working'!$M$2:$N$55,2,0)</f>
        <v>FOLICUR (T) EC250 10X1L BOT IN</v>
      </c>
      <c r="O30" s="45" t="s">
        <v>116</v>
      </c>
      <c r="P30" s="51">
        <v>108</v>
      </c>
      <c r="Q30" s="51">
        <v>0</v>
      </c>
      <c r="R30" s="51">
        <v>0</v>
      </c>
      <c r="S30" s="51">
        <v>8</v>
      </c>
      <c r="T30" s="51">
        <v>0</v>
      </c>
      <c r="U30" s="51">
        <v>0</v>
      </c>
      <c r="V30" s="51">
        <v>100</v>
      </c>
    </row>
    <row r="31" spans="1:22" x14ac:dyDescent="0.3">
      <c r="A31" s="54" t="s">
        <v>87</v>
      </c>
      <c r="B31" s="55">
        <v>38</v>
      </c>
      <c r="C31" s="55">
        <v>0</v>
      </c>
      <c r="D31" s="55">
        <v>0</v>
      </c>
      <c r="E31" s="55">
        <v>0</v>
      </c>
      <c r="F31" s="55">
        <v>38</v>
      </c>
      <c r="G31" s="55">
        <v>0</v>
      </c>
      <c r="H31" s="55">
        <v>0</v>
      </c>
      <c r="I31" s="55">
        <v>0</v>
      </c>
      <c r="J31" s="55">
        <v>38</v>
      </c>
      <c r="K31" s="56" t="s">
        <v>70</v>
      </c>
      <c r="L31" s="44" t="str">
        <f t="shared" si="0"/>
        <v>FOLICUR 250ML-box</v>
      </c>
      <c r="M31" s="60" t="str">
        <f>VLOOKUP(L31,'[3]Dealer Report working'!$M$2:$N$55,2,0)</f>
        <v>FOLICUR (T) EC250 40X250ML BOT IN</v>
      </c>
      <c r="O31" s="45" t="s">
        <v>172</v>
      </c>
      <c r="P31" s="51">
        <v>50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50</v>
      </c>
    </row>
    <row r="32" spans="1:22" x14ac:dyDescent="0.3">
      <c r="A32" s="54" t="s">
        <v>88</v>
      </c>
      <c r="B32" s="55">
        <v>22</v>
      </c>
      <c r="C32" s="55">
        <v>0</v>
      </c>
      <c r="D32" s="55">
        <v>0</v>
      </c>
      <c r="E32" s="55">
        <v>0</v>
      </c>
      <c r="F32" s="55">
        <v>22</v>
      </c>
      <c r="G32" s="55">
        <v>0</v>
      </c>
      <c r="H32" s="55">
        <v>0</v>
      </c>
      <c r="I32" s="55">
        <v>0</v>
      </c>
      <c r="J32" s="55">
        <v>22</v>
      </c>
      <c r="K32" s="56" t="s">
        <v>70</v>
      </c>
      <c r="L32" s="44" t="str">
        <f t="shared" si="0"/>
        <v>FOLICUR 500ML-box</v>
      </c>
      <c r="M32" s="60" t="str">
        <f>VLOOKUP(L32,'[3]Dealer Report working'!$M$2:$N$55,2,0)</f>
        <v>FOLICUR (T) EC250 20X500ML BOT IN</v>
      </c>
      <c r="O32" s="45" t="s">
        <v>173</v>
      </c>
      <c r="P32" s="51">
        <v>5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5</v>
      </c>
    </row>
    <row r="33" spans="1:22" x14ac:dyDescent="0.3">
      <c r="A33" s="54" t="s">
        <v>153</v>
      </c>
      <c r="B33" s="55">
        <v>50</v>
      </c>
      <c r="C33" s="55">
        <v>0</v>
      </c>
      <c r="D33" s="55">
        <v>0</v>
      </c>
      <c r="E33" s="55">
        <v>0</v>
      </c>
      <c r="F33" s="55">
        <v>50</v>
      </c>
      <c r="G33" s="55">
        <v>0</v>
      </c>
      <c r="H33" s="55">
        <v>0</v>
      </c>
      <c r="I33" s="55">
        <v>0</v>
      </c>
      <c r="J33" s="55">
        <v>50</v>
      </c>
      <c r="K33" s="56" t="s">
        <v>70</v>
      </c>
      <c r="L33" s="44" t="str">
        <f t="shared" si="0"/>
        <v>GAUCHO 100ML-box</v>
      </c>
      <c r="M33" s="60" t="str">
        <f>VLOOKUP(L33,'[3]Dealer Report working'!$M$2:$N$55,2,0)</f>
        <v>GAUCHO FS600 50X100ML BOT IN</v>
      </c>
      <c r="O33" s="45" t="s">
        <v>120</v>
      </c>
      <c r="P33" s="51">
        <v>86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86</v>
      </c>
    </row>
    <row r="34" spans="1:22" x14ac:dyDescent="0.3">
      <c r="A34" s="54" t="s">
        <v>154</v>
      </c>
      <c r="B34" s="55">
        <v>5</v>
      </c>
      <c r="C34" s="55">
        <v>0</v>
      </c>
      <c r="D34" s="55">
        <v>0</v>
      </c>
      <c r="E34" s="55">
        <v>0</v>
      </c>
      <c r="F34" s="55">
        <v>5</v>
      </c>
      <c r="G34" s="55">
        <v>0</v>
      </c>
      <c r="H34" s="55">
        <v>0</v>
      </c>
      <c r="I34" s="55">
        <v>0</v>
      </c>
      <c r="J34" s="55">
        <v>5</v>
      </c>
      <c r="K34" s="56" t="s">
        <v>70</v>
      </c>
      <c r="L34" s="44" t="str">
        <f t="shared" si="0"/>
        <v>GLAMORE 100GM-box</v>
      </c>
      <c r="M34" s="60" t="str">
        <f>VLOOKUP(L34,'[3]Dealer Report working'!$M$2:$N$55,2,0)</f>
        <v>GLAMORE WG80 2X(10X100)G BAG IN</v>
      </c>
      <c r="O34" s="45" t="s">
        <v>121</v>
      </c>
      <c r="P34" s="51">
        <v>224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224</v>
      </c>
    </row>
    <row r="35" spans="1:22" x14ac:dyDescent="0.3">
      <c r="A35" s="54" t="s">
        <v>89</v>
      </c>
      <c r="B35" s="55">
        <v>86</v>
      </c>
      <c r="C35" s="55">
        <v>0</v>
      </c>
      <c r="D35" s="55">
        <v>0</v>
      </c>
      <c r="E35" s="55">
        <v>0</v>
      </c>
      <c r="F35" s="55">
        <v>86</v>
      </c>
      <c r="G35" s="55">
        <v>0</v>
      </c>
      <c r="H35" s="55">
        <v>0</v>
      </c>
      <c r="I35" s="55">
        <v>0</v>
      </c>
      <c r="J35" s="55">
        <v>86</v>
      </c>
      <c r="K35" s="56" t="s">
        <v>70</v>
      </c>
      <c r="L35" s="44" t="str">
        <f t="shared" si="0"/>
        <v>GLAMORE 50GM-box</v>
      </c>
      <c r="M35" s="60" t="str">
        <f>VLOOKUP(L35,'[3]Dealer Report working'!$M$2:$N$55,2,0)</f>
        <v>GLAMORE WG80 4X(10X50)G BAG IN</v>
      </c>
      <c r="O35" s="45" t="s">
        <v>174</v>
      </c>
      <c r="P35" s="51">
        <v>20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20</v>
      </c>
    </row>
    <row r="36" spans="1:22" x14ac:dyDescent="0.3">
      <c r="A36" s="54" t="s">
        <v>90</v>
      </c>
      <c r="B36" s="55">
        <v>224</v>
      </c>
      <c r="C36" s="55">
        <v>0</v>
      </c>
      <c r="D36" s="55">
        <v>0</v>
      </c>
      <c r="E36" s="55">
        <v>0</v>
      </c>
      <c r="F36" s="55">
        <v>224</v>
      </c>
      <c r="G36" s="55">
        <v>0</v>
      </c>
      <c r="H36" s="55">
        <v>0</v>
      </c>
      <c r="I36" s="55">
        <v>0</v>
      </c>
      <c r="J36" s="55">
        <v>224</v>
      </c>
      <c r="K36" s="56" t="s">
        <v>70</v>
      </c>
      <c r="L36" s="44" t="str">
        <f t="shared" si="0"/>
        <v>JUMP WG80 2GM-box</v>
      </c>
      <c r="M36" s="60" t="str">
        <f>VLOOKUP(L36,'[3]Dealer Report working'!$M$2:$N$55,2,0)</f>
        <v>JUMP WG80 160X(10X2GR) BAG IN</v>
      </c>
      <c r="O36" s="45" t="s">
        <v>175</v>
      </c>
      <c r="P36" s="51">
        <v>127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127</v>
      </c>
    </row>
    <row r="37" spans="1:22" x14ac:dyDescent="0.3">
      <c r="A37" s="54" t="s">
        <v>155</v>
      </c>
      <c r="B37" s="55">
        <v>20</v>
      </c>
      <c r="C37" s="55">
        <v>0</v>
      </c>
      <c r="D37" s="55">
        <v>0</v>
      </c>
      <c r="E37" s="55">
        <v>0</v>
      </c>
      <c r="F37" s="55">
        <v>20</v>
      </c>
      <c r="G37" s="55">
        <v>0</v>
      </c>
      <c r="H37" s="55">
        <v>0</v>
      </c>
      <c r="I37" s="55">
        <v>0</v>
      </c>
      <c r="J37" s="55">
        <v>20</v>
      </c>
      <c r="K37" s="56" t="s">
        <v>70</v>
      </c>
      <c r="L37" s="44" t="str">
        <f t="shared" si="0"/>
        <v>LARVIN 250GM-box</v>
      </c>
      <c r="M37" s="60" t="str">
        <f>VLOOKUP(L37,'[3]Dealer Report working'!$M$2:$N$55,2,0)</f>
        <v>LARVIN (T) WP75 20X250GR BAG IN</v>
      </c>
      <c r="O37" s="45" t="s">
        <v>176</v>
      </c>
      <c r="P37" s="51">
        <v>43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43</v>
      </c>
    </row>
    <row r="38" spans="1:22" x14ac:dyDescent="0.3">
      <c r="A38" s="54" t="s">
        <v>156</v>
      </c>
      <c r="B38" s="55">
        <v>127</v>
      </c>
      <c r="C38" s="55">
        <v>0</v>
      </c>
      <c r="D38" s="55">
        <v>0</v>
      </c>
      <c r="E38" s="55">
        <v>0</v>
      </c>
      <c r="F38" s="55">
        <v>127</v>
      </c>
      <c r="G38" s="55">
        <v>0</v>
      </c>
      <c r="H38" s="55">
        <v>0</v>
      </c>
      <c r="I38" s="55">
        <v>0</v>
      </c>
      <c r="J38" s="55">
        <v>127</v>
      </c>
      <c r="K38" s="56" t="s">
        <v>70</v>
      </c>
      <c r="L38" s="44" t="str">
        <f t="shared" si="0"/>
        <v>NATIVO 1 KG-box</v>
      </c>
      <c r="M38" s="60" t="str">
        <f>VLOOKUP(L38,'[3]Dealer Report working'!$M$2:$N$55,2,0)</f>
        <v>NATIVO WG75 10X1KG BAG IN</v>
      </c>
      <c r="O38" s="45" t="s">
        <v>131</v>
      </c>
      <c r="P38" s="51">
        <v>0</v>
      </c>
      <c r="Q38" s="51">
        <v>20</v>
      </c>
      <c r="R38" s="51">
        <v>0</v>
      </c>
      <c r="S38" s="51">
        <v>20</v>
      </c>
      <c r="T38" s="51">
        <v>0</v>
      </c>
      <c r="U38" s="51">
        <v>0</v>
      </c>
      <c r="V38" s="51">
        <v>0</v>
      </c>
    </row>
    <row r="39" spans="1:22" x14ac:dyDescent="0.3">
      <c r="A39" s="54" t="s">
        <v>157</v>
      </c>
      <c r="B39" s="55">
        <v>43</v>
      </c>
      <c r="C39" s="55">
        <v>0</v>
      </c>
      <c r="D39" s="55">
        <v>0</v>
      </c>
      <c r="E39" s="55">
        <v>0</v>
      </c>
      <c r="F39" s="55">
        <v>43</v>
      </c>
      <c r="G39" s="55">
        <v>0</v>
      </c>
      <c r="H39" s="55">
        <v>0</v>
      </c>
      <c r="I39" s="55">
        <v>0</v>
      </c>
      <c r="J39" s="55">
        <v>43</v>
      </c>
      <c r="K39" s="56" t="s">
        <v>70</v>
      </c>
      <c r="L39" s="44" t="str">
        <f t="shared" si="0"/>
        <v>NATIVO 500GM-box</v>
      </c>
      <c r="M39" s="60" t="str">
        <f>VLOOKUP(L39,'[3]Dealer Report working'!$M$2:$N$55,2,0)</f>
        <v>NATIVO WG75 20X500GR BAG IN</v>
      </c>
      <c r="O39" s="45" t="s">
        <v>124</v>
      </c>
      <c r="P39" s="51">
        <v>50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50</v>
      </c>
    </row>
    <row r="40" spans="1:22" x14ac:dyDescent="0.3">
      <c r="A40" s="54" t="s">
        <v>91</v>
      </c>
      <c r="B40" s="55">
        <v>50</v>
      </c>
      <c r="C40" s="55">
        <v>0</v>
      </c>
      <c r="D40" s="55">
        <v>0</v>
      </c>
      <c r="E40" s="55">
        <v>0</v>
      </c>
      <c r="F40" s="55">
        <v>50</v>
      </c>
      <c r="G40" s="55">
        <v>0</v>
      </c>
      <c r="H40" s="55">
        <v>0</v>
      </c>
      <c r="I40" s="55">
        <v>0</v>
      </c>
      <c r="J40" s="55">
        <v>50</v>
      </c>
      <c r="K40" s="56" t="s">
        <v>70</v>
      </c>
      <c r="L40" s="44" t="str">
        <f t="shared" si="0"/>
        <v>PLANOFIX SL4 100ML-box</v>
      </c>
      <c r="M40" s="60" t="str">
        <f>VLOOKUP(L40,'[3]Dealer Report working'!$M$2:$N$55,2,0)</f>
        <v>PLANOFIX SL4 5 50X100ML BOT IN</v>
      </c>
      <c r="O40" s="45" t="s">
        <v>125</v>
      </c>
      <c r="P40" s="51">
        <v>20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20</v>
      </c>
    </row>
    <row r="41" spans="1:22" x14ac:dyDescent="0.3">
      <c r="A41" s="54" t="s">
        <v>92</v>
      </c>
      <c r="B41" s="55">
        <v>20</v>
      </c>
      <c r="C41" s="55">
        <v>0</v>
      </c>
      <c r="D41" s="55">
        <v>0</v>
      </c>
      <c r="E41" s="55">
        <v>0</v>
      </c>
      <c r="F41" s="55">
        <v>20</v>
      </c>
      <c r="G41" s="55">
        <v>0</v>
      </c>
      <c r="H41" s="55">
        <v>0</v>
      </c>
      <c r="I41" s="55">
        <v>0</v>
      </c>
      <c r="J41" s="55">
        <v>20</v>
      </c>
      <c r="K41" s="56" t="s">
        <v>70</v>
      </c>
      <c r="L41" s="44" t="str">
        <f t="shared" si="0"/>
        <v>REGENT 1LTR-box</v>
      </c>
      <c r="M41" s="60" t="str">
        <f>VLOOKUP(L41,'[3]Dealer Report working'!$M$2:$N$55,2,0)</f>
        <v>REGENT (T) SC50 10X1L BOT IN</v>
      </c>
      <c r="O41" s="45" t="s">
        <v>177</v>
      </c>
      <c r="P41" s="51">
        <v>10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10</v>
      </c>
    </row>
    <row r="42" spans="1:22" x14ac:dyDescent="0.3">
      <c r="A42" s="54" t="s">
        <v>158</v>
      </c>
      <c r="B42" s="55">
        <v>10</v>
      </c>
      <c r="C42" s="55">
        <v>0</v>
      </c>
      <c r="D42" s="55">
        <v>0</v>
      </c>
      <c r="E42" s="55">
        <v>0</v>
      </c>
      <c r="F42" s="55">
        <v>10</v>
      </c>
      <c r="G42" s="55">
        <v>0</v>
      </c>
      <c r="H42" s="55">
        <v>0</v>
      </c>
      <c r="I42" s="55">
        <v>0</v>
      </c>
      <c r="J42" s="55">
        <v>10</v>
      </c>
      <c r="K42" s="56" t="s">
        <v>70</v>
      </c>
      <c r="L42" s="44" t="str">
        <f t="shared" si="0"/>
        <v>REGENT 250ML-box</v>
      </c>
      <c r="M42" s="60" t="str">
        <f>VLOOKUP(L42,'[3]Dealer Report working'!$M$2:$N$55,2,0)</f>
        <v>REGENT (T) SC50 20X250ML BOT IN</v>
      </c>
      <c r="O42" s="45" t="s">
        <v>129</v>
      </c>
      <c r="P42" s="51">
        <v>181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181</v>
      </c>
    </row>
    <row r="43" spans="1:22" x14ac:dyDescent="0.3">
      <c r="A43" s="54" t="s">
        <v>93</v>
      </c>
      <c r="B43" s="55">
        <v>181</v>
      </c>
      <c r="C43" s="55">
        <v>0</v>
      </c>
      <c r="D43" s="55">
        <v>0</v>
      </c>
      <c r="E43" s="55">
        <v>0</v>
      </c>
      <c r="F43" s="55">
        <v>181</v>
      </c>
      <c r="G43" s="55">
        <v>0</v>
      </c>
      <c r="H43" s="55">
        <v>0</v>
      </c>
      <c r="I43" s="55">
        <v>0</v>
      </c>
      <c r="J43" s="55">
        <v>181</v>
      </c>
      <c r="K43" s="56" t="s">
        <v>70</v>
      </c>
      <c r="L43" s="44" t="str">
        <f t="shared" si="0"/>
        <v>SUNRICE 50GM-box</v>
      </c>
      <c r="M43" s="60" t="str">
        <f>VLOOKUP(L43,'[3]Dealer Report working'!$M$2:$N$55,2,0)</f>
        <v>SUNRICE WG15 100X50GR BOT IN</v>
      </c>
      <c r="O43" s="45" t="s">
        <v>178</v>
      </c>
      <c r="P43" s="51">
        <v>100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100</v>
      </c>
    </row>
    <row r="44" spans="1:22" x14ac:dyDescent="0.3">
      <c r="A44" s="54" t="s">
        <v>159</v>
      </c>
      <c r="B44" s="55">
        <v>239</v>
      </c>
      <c r="C44" s="55">
        <v>0</v>
      </c>
      <c r="D44" s="55">
        <v>0</v>
      </c>
      <c r="E44" s="55">
        <v>0</v>
      </c>
      <c r="F44" s="55">
        <v>239</v>
      </c>
      <c r="G44" s="55">
        <v>0</v>
      </c>
      <c r="H44" s="55">
        <v>0</v>
      </c>
      <c r="I44" s="55">
        <v>0</v>
      </c>
      <c r="J44" s="55">
        <v>239</v>
      </c>
      <c r="K44" s="56" t="s">
        <v>70</v>
      </c>
      <c r="L44" s="44" t="str">
        <f t="shared" ref="L44:L46" si="1">TRIM(A44&amp;"-box")</f>
        <v>WHIP SUPER 100ML-box</v>
      </c>
      <c r="M44" s="60" t="str">
        <f>VLOOKUP(L44,'[3]Dealer Report working'!$M$2:$N$55,2,0)</f>
        <v>WHIPSUPER (T) EC90 50X100ML BOT IN</v>
      </c>
      <c r="O44" s="45" t="s">
        <v>179</v>
      </c>
      <c r="P44" s="51">
        <v>200</v>
      </c>
      <c r="Q44" s="51">
        <v>0</v>
      </c>
      <c r="R44" s="51">
        <v>0</v>
      </c>
      <c r="S44" s="51">
        <v>0</v>
      </c>
      <c r="T44" s="51">
        <v>0</v>
      </c>
      <c r="U44" s="51">
        <v>0</v>
      </c>
      <c r="V44" s="51">
        <v>200</v>
      </c>
    </row>
    <row r="45" spans="1:22" x14ac:dyDescent="0.3">
      <c r="A45" s="54" t="s">
        <v>160</v>
      </c>
      <c r="B45" s="55">
        <v>100</v>
      </c>
      <c r="C45" s="55">
        <v>0</v>
      </c>
      <c r="D45" s="55">
        <v>0</v>
      </c>
      <c r="E45" s="55">
        <v>0</v>
      </c>
      <c r="F45" s="55">
        <v>100</v>
      </c>
      <c r="G45" s="55">
        <v>0</v>
      </c>
      <c r="H45" s="55">
        <v>0</v>
      </c>
      <c r="I45" s="55">
        <v>0</v>
      </c>
      <c r="J45" s="55">
        <v>100</v>
      </c>
      <c r="K45" s="56" t="s">
        <v>70</v>
      </c>
      <c r="L45" s="44" t="str">
        <f t="shared" si="1"/>
        <v>WHIP SUPER 1LTR-box</v>
      </c>
      <c r="M45" s="60" t="str">
        <f>VLOOKUP(L45,'[3]Dealer Report working'!$M$2:$N$55,2,0)</f>
        <v>WHIPSUPER (T) EC90 10X1L BOT IN</v>
      </c>
      <c r="O45" s="45" t="s">
        <v>180</v>
      </c>
      <c r="P45" s="51">
        <v>239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239</v>
      </c>
    </row>
    <row r="46" spans="1:22" x14ac:dyDescent="0.3">
      <c r="A46" s="54" t="s">
        <v>161</v>
      </c>
      <c r="B46" s="55">
        <v>200</v>
      </c>
      <c r="C46" s="55">
        <v>0</v>
      </c>
      <c r="D46" s="55">
        <v>0</v>
      </c>
      <c r="E46" s="55">
        <v>0</v>
      </c>
      <c r="F46" s="55">
        <v>200</v>
      </c>
      <c r="G46" s="55">
        <v>0</v>
      </c>
      <c r="H46" s="55">
        <v>0</v>
      </c>
      <c r="I46" s="55">
        <v>0</v>
      </c>
      <c r="J46" s="55">
        <v>200</v>
      </c>
      <c r="K46" s="56" t="s">
        <v>70</v>
      </c>
      <c r="L46" s="44" t="str">
        <f t="shared" si="1"/>
        <v>WHIP SUPER 250ML-box</v>
      </c>
      <c r="M46" s="60" t="str">
        <f>VLOOKUP(L46,'[3]Dealer Report working'!$M$2:$N$55,2,0)</f>
        <v>WHIPSUPER (T) EC90 40X250ML BOT IN</v>
      </c>
      <c r="O46" s="45" t="s">
        <v>20</v>
      </c>
      <c r="P46" s="51">
        <v>3422</v>
      </c>
      <c r="Q46" s="51">
        <v>1135</v>
      </c>
      <c r="R46" s="51">
        <v>0</v>
      </c>
      <c r="S46" s="51">
        <v>1473</v>
      </c>
      <c r="T46" s="51">
        <v>0</v>
      </c>
      <c r="U46" s="51">
        <v>0</v>
      </c>
      <c r="V46" s="51">
        <v>3084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431"/>
  <sheetViews>
    <sheetView showGridLines="0" workbookViewId="0">
      <selection activeCell="B3" sqref="B3:B46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163</v>
      </c>
      <c r="C3" s="3"/>
      <c r="D3" s="4"/>
      <c r="E3" s="38">
        <f t="shared" ref="E3:E430" ca="1" si="0">VLOOKUP($B3,FinalDealer_vlookup,2,0)</f>
        <v>60</v>
      </c>
      <c r="F3" s="39">
        <f t="shared" ref="F3:F430" ca="1" si="1">VLOOKUP($B3,FinalDealer_vlookup,3,0)</f>
        <v>0</v>
      </c>
      <c r="G3" s="40">
        <f t="shared" ref="G3:G430" ca="1" si="2">VLOOKUP($B3,FinalDealer_vlookup,4,0)</f>
        <v>0</v>
      </c>
      <c r="H3" s="40">
        <f t="shared" ref="H3:H430" ca="1" si="3">VLOOKUP($B3,FinalDealer_vlookup,5,0)</f>
        <v>32</v>
      </c>
      <c r="I3" s="40">
        <f t="shared" ref="I3:I430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430" ca="1" si="5">VLOOKUP($B3,FinalDealer_vlookup,8,0)</f>
        <v>28</v>
      </c>
    </row>
    <row r="4" spans="1:13" x14ac:dyDescent="0.3">
      <c r="A4" s="16"/>
      <c r="B4" s="4" t="s">
        <v>24</v>
      </c>
      <c r="C4" s="3"/>
      <c r="D4" s="4"/>
      <c r="E4" s="42">
        <f t="shared" ca="1" si="0"/>
        <v>120</v>
      </c>
      <c r="F4" s="39">
        <f t="shared" ca="1" si="1"/>
        <v>125</v>
      </c>
      <c r="G4" s="39">
        <f t="shared" ca="1" si="2"/>
        <v>0</v>
      </c>
      <c r="H4" s="39">
        <f t="shared" ca="1" si="3"/>
        <v>120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125</v>
      </c>
    </row>
    <row r="5" spans="1:13" x14ac:dyDescent="0.3">
      <c r="A5" s="16"/>
      <c r="B5" s="4" t="s">
        <v>164</v>
      </c>
      <c r="C5" s="3"/>
      <c r="D5" s="4"/>
      <c r="E5" s="42">
        <f t="shared" ca="1" si="0"/>
        <v>10</v>
      </c>
      <c r="F5" s="39">
        <f t="shared" ca="1" si="1"/>
        <v>0</v>
      </c>
      <c r="G5" s="39">
        <f t="shared" ca="1" si="2"/>
        <v>0</v>
      </c>
      <c r="H5" s="39">
        <f t="shared" ca="1" si="3"/>
        <v>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10</v>
      </c>
    </row>
    <row r="6" spans="1:13" x14ac:dyDescent="0.3">
      <c r="A6" s="16"/>
      <c r="B6" s="4" t="s">
        <v>165</v>
      </c>
      <c r="C6" s="3"/>
      <c r="D6" s="4"/>
      <c r="E6" s="42">
        <f t="shared" ca="1" si="0"/>
        <v>15</v>
      </c>
      <c r="F6" s="39">
        <f t="shared" ca="1" si="1"/>
        <v>0</v>
      </c>
      <c r="G6" s="39">
        <f t="shared" ca="1" si="2"/>
        <v>0</v>
      </c>
      <c r="H6" s="39">
        <f t="shared" ca="1" si="3"/>
        <v>3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12</v>
      </c>
    </row>
    <row r="7" spans="1:13" x14ac:dyDescent="0.3">
      <c r="A7" s="16"/>
      <c r="B7" s="4" t="s">
        <v>166</v>
      </c>
      <c r="C7" s="3"/>
      <c r="D7" s="4"/>
      <c r="E7" s="42">
        <f t="shared" ca="1" si="0"/>
        <v>40</v>
      </c>
      <c r="F7" s="39">
        <f t="shared" ca="1" si="1"/>
        <v>0</v>
      </c>
      <c r="G7" s="39">
        <f t="shared" ca="1" si="2"/>
        <v>0</v>
      </c>
      <c r="H7" s="39">
        <f t="shared" ca="1" si="3"/>
        <v>0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40</v>
      </c>
    </row>
    <row r="8" spans="1:13" x14ac:dyDescent="0.3">
      <c r="A8" s="16"/>
      <c r="B8" s="4" t="s">
        <v>97</v>
      </c>
      <c r="C8" s="3"/>
      <c r="D8" s="4"/>
      <c r="E8" s="42">
        <f t="shared" ca="1" si="0"/>
        <v>63</v>
      </c>
      <c r="F8" s="39">
        <f t="shared" ca="1" si="1"/>
        <v>0</v>
      </c>
      <c r="G8" s="39">
        <f t="shared" ca="1" si="2"/>
        <v>0</v>
      </c>
      <c r="H8" s="39">
        <f t="shared" ca="1" si="3"/>
        <v>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63</v>
      </c>
    </row>
    <row r="9" spans="1:13" x14ac:dyDescent="0.3">
      <c r="A9" s="16"/>
      <c r="B9" s="4" t="s">
        <v>98</v>
      </c>
      <c r="C9" s="3"/>
      <c r="D9" s="4"/>
      <c r="E9" s="42">
        <f t="shared" ca="1" si="0"/>
        <v>83</v>
      </c>
      <c r="F9" s="39">
        <f t="shared" ca="1" si="1"/>
        <v>40</v>
      </c>
      <c r="G9" s="39">
        <f t="shared" ca="1" si="2"/>
        <v>0</v>
      </c>
      <c r="H9" s="39">
        <f t="shared" ca="1" si="3"/>
        <v>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123</v>
      </c>
    </row>
    <row r="10" spans="1:13" x14ac:dyDescent="0.3">
      <c r="A10" s="16"/>
      <c r="B10" s="4" t="s">
        <v>167</v>
      </c>
      <c r="C10" s="3"/>
      <c r="D10" s="4"/>
      <c r="E10" s="42">
        <f t="shared" ca="1" si="0"/>
        <v>30</v>
      </c>
      <c r="F10" s="39">
        <f t="shared" ca="1" si="1"/>
        <v>0</v>
      </c>
      <c r="G10" s="39">
        <f t="shared" ca="1" si="2"/>
        <v>0</v>
      </c>
      <c r="H10" s="39">
        <f t="shared" ca="1" si="3"/>
        <v>0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30</v>
      </c>
    </row>
    <row r="11" spans="1:13" x14ac:dyDescent="0.3">
      <c r="A11" s="16"/>
      <c r="B11" s="4" t="s">
        <v>96</v>
      </c>
      <c r="C11" s="3"/>
      <c r="D11" s="4"/>
      <c r="E11" s="42">
        <f t="shared" ca="1" si="0"/>
        <v>92</v>
      </c>
      <c r="F11" s="39">
        <f t="shared" ca="1" si="1"/>
        <v>0</v>
      </c>
      <c r="G11" s="39">
        <f t="shared" ca="1" si="2"/>
        <v>0</v>
      </c>
      <c r="H11" s="39">
        <f t="shared" ca="1" si="3"/>
        <v>0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92</v>
      </c>
    </row>
    <row r="12" spans="1:13" x14ac:dyDescent="0.3">
      <c r="A12" s="16"/>
      <c r="B12" s="4" t="s">
        <v>101</v>
      </c>
      <c r="C12" s="3"/>
      <c r="D12" s="4"/>
      <c r="E12" s="42">
        <f t="shared" ca="1" si="0"/>
        <v>0</v>
      </c>
      <c r="F12" s="39">
        <f t="shared" ca="1" si="1"/>
        <v>180</v>
      </c>
      <c r="G12" s="39">
        <f t="shared" ca="1" si="2"/>
        <v>0</v>
      </c>
      <c r="H12" s="39">
        <f t="shared" ca="1" si="3"/>
        <v>180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0</v>
      </c>
    </row>
    <row r="13" spans="1:13" x14ac:dyDescent="0.3">
      <c r="A13" s="16"/>
      <c r="B13" s="4" t="s">
        <v>100</v>
      </c>
      <c r="C13" s="3"/>
      <c r="D13" s="4"/>
      <c r="E13" s="42">
        <f t="shared" ca="1" si="0"/>
        <v>0</v>
      </c>
      <c r="F13" s="39">
        <f t="shared" ca="1" si="1"/>
        <v>180</v>
      </c>
      <c r="G13" s="39">
        <f t="shared" ca="1" si="2"/>
        <v>0</v>
      </c>
      <c r="H13" s="39">
        <f t="shared" ca="1" si="3"/>
        <v>180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0</v>
      </c>
    </row>
    <row r="14" spans="1:13" x14ac:dyDescent="0.3">
      <c r="A14" s="16"/>
      <c r="B14" s="4" t="s">
        <v>102</v>
      </c>
      <c r="C14" s="3"/>
      <c r="D14" s="4"/>
      <c r="E14" s="42">
        <f t="shared" ca="1" si="0"/>
        <v>621</v>
      </c>
      <c r="F14" s="39">
        <f t="shared" ca="1" si="1"/>
        <v>400</v>
      </c>
      <c r="G14" s="39">
        <f t="shared" ca="1" si="2"/>
        <v>0</v>
      </c>
      <c r="H14" s="39">
        <f t="shared" ca="1" si="3"/>
        <v>413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608</v>
      </c>
    </row>
    <row r="15" spans="1:13" x14ac:dyDescent="0.3">
      <c r="A15" s="16"/>
      <c r="B15" s="4" t="s">
        <v>103</v>
      </c>
      <c r="C15" s="3"/>
      <c r="D15" s="4"/>
      <c r="E15" s="42">
        <f t="shared" ca="1" si="0"/>
        <v>0</v>
      </c>
      <c r="F15" s="39">
        <f t="shared" ca="1" si="1"/>
        <v>0</v>
      </c>
      <c r="G15" s="39">
        <f t="shared" ca="1" si="2"/>
        <v>0</v>
      </c>
      <c r="H15" s="39">
        <f t="shared" ca="1" si="3"/>
        <v>120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-120</v>
      </c>
    </row>
    <row r="16" spans="1:13" x14ac:dyDescent="0.3">
      <c r="A16" s="16"/>
      <c r="B16" s="4" t="s">
        <v>105</v>
      </c>
      <c r="C16" s="3"/>
      <c r="D16" s="4"/>
      <c r="E16" s="42">
        <f t="shared" ca="1" si="0"/>
        <v>246</v>
      </c>
      <c r="F16" s="39">
        <f t="shared" ca="1" si="1"/>
        <v>0</v>
      </c>
      <c r="G16" s="39">
        <f t="shared" ca="1" si="2"/>
        <v>0</v>
      </c>
      <c r="H16" s="39">
        <f t="shared" ca="1" si="3"/>
        <v>215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31</v>
      </c>
    </row>
    <row r="17" spans="1:13" x14ac:dyDescent="0.3">
      <c r="A17" s="16"/>
      <c r="B17" s="4" t="s">
        <v>106</v>
      </c>
      <c r="C17" s="3"/>
      <c r="D17" s="4"/>
      <c r="E17" s="42">
        <f t="shared" ca="1" si="0"/>
        <v>38</v>
      </c>
      <c r="F17" s="39">
        <f t="shared" ca="1" si="1"/>
        <v>100</v>
      </c>
      <c r="G17" s="39">
        <f t="shared" ca="1" si="2"/>
        <v>0</v>
      </c>
      <c r="H17" s="39">
        <f t="shared" ca="1" si="3"/>
        <v>100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38</v>
      </c>
    </row>
    <row r="18" spans="1:13" x14ac:dyDescent="0.3">
      <c r="A18" s="16"/>
      <c r="B18" s="4" t="s">
        <v>168</v>
      </c>
      <c r="C18" s="3"/>
      <c r="D18" s="4"/>
      <c r="E18" s="42">
        <f t="shared" ca="1" si="0"/>
        <v>9</v>
      </c>
      <c r="F18" s="39">
        <f t="shared" ca="1" si="1"/>
        <v>0</v>
      </c>
      <c r="G18" s="39">
        <f t="shared" ca="1" si="2"/>
        <v>0</v>
      </c>
      <c r="H18" s="39">
        <f t="shared" ca="1" si="3"/>
        <v>0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9</v>
      </c>
    </row>
    <row r="19" spans="1:13" x14ac:dyDescent="0.3">
      <c r="A19" s="16"/>
      <c r="B19" s="4" t="s">
        <v>110</v>
      </c>
      <c r="C19" s="3"/>
      <c r="D19" s="4"/>
      <c r="E19" s="42">
        <f t="shared" ca="1" si="0"/>
        <v>10</v>
      </c>
      <c r="F19" s="39">
        <f t="shared" ca="1" si="1"/>
        <v>0</v>
      </c>
      <c r="G19" s="39">
        <f t="shared" ca="1" si="2"/>
        <v>0</v>
      </c>
      <c r="H19" s="39">
        <f t="shared" ca="1" si="3"/>
        <v>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10</v>
      </c>
    </row>
    <row r="20" spans="1:13" x14ac:dyDescent="0.3">
      <c r="A20" s="16"/>
      <c r="B20" s="4" t="s">
        <v>109</v>
      </c>
      <c r="C20" s="3"/>
      <c r="D20" s="4"/>
      <c r="E20" s="42">
        <f t="shared" ca="1" si="0"/>
        <v>120</v>
      </c>
      <c r="F20" s="39">
        <f t="shared" ca="1" si="1"/>
        <v>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120</v>
      </c>
    </row>
    <row r="21" spans="1:13" x14ac:dyDescent="0.3">
      <c r="A21" s="16"/>
      <c r="B21" s="4" t="s">
        <v>112</v>
      </c>
      <c r="C21" s="3"/>
      <c r="D21" s="4"/>
      <c r="E21" s="42">
        <f t="shared" ca="1" si="0"/>
        <v>164</v>
      </c>
      <c r="F21" s="39">
        <f t="shared" ca="1" si="1"/>
        <v>0</v>
      </c>
      <c r="G21" s="39">
        <f t="shared" ca="1" si="2"/>
        <v>0</v>
      </c>
      <c r="H21" s="39">
        <f t="shared" ca="1" si="3"/>
        <v>0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164</v>
      </c>
    </row>
    <row r="22" spans="1:13" x14ac:dyDescent="0.3">
      <c r="A22" s="16"/>
      <c r="B22" s="4" t="s">
        <v>113</v>
      </c>
      <c r="C22" s="3"/>
      <c r="D22" s="4"/>
      <c r="E22" s="42">
        <f t="shared" ca="1" si="0"/>
        <v>19</v>
      </c>
      <c r="F22" s="39">
        <f t="shared" ca="1" si="1"/>
        <v>0</v>
      </c>
      <c r="G22" s="39">
        <f t="shared" ca="1" si="2"/>
        <v>0</v>
      </c>
      <c r="H22" s="39">
        <f t="shared" ca="1" si="3"/>
        <v>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19</v>
      </c>
    </row>
    <row r="23" spans="1:13" x14ac:dyDescent="0.3">
      <c r="A23" s="16"/>
      <c r="B23" s="4" t="s">
        <v>162</v>
      </c>
      <c r="C23" s="3"/>
      <c r="D23" s="4"/>
      <c r="E23" s="42">
        <f t="shared" ca="1" si="0"/>
        <v>0</v>
      </c>
      <c r="F23" s="39">
        <f t="shared" ca="1" si="1"/>
        <v>40</v>
      </c>
      <c r="G23" s="39">
        <f t="shared" ca="1" si="2"/>
        <v>0</v>
      </c>
      <c r="H23" s="39">
        <f t="shared" ca="1" si="3"/>
        <v>10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30</v>
      </c>
    </row>
    <row r="24" spans="1:13" x14ac:dyDescent="0.3">
      <c r="A24" s="16"/>
      <c r="B24" s="4" t="s">
        <v>169</v>
      </c>
      <c r="C24" s="3"/>
      <c r="D24" s="4"/>
      <c r="E24" s="42">
        <f t="shared" ca="1" si="0"/>
        <v>10</v>
      </c>
      <c r="F24" s="39">
        <f t="shared" ca="1" si="1"/>
        <v>50</v>
      </c>
      <c r="G24" s="39">
        <f t="shared" ca="1" si="2"/>
        <v>0</v>
      </c>
      <c r="H24" s="39">
        <f t="shared" ca="1" si="3"/>
        <v>60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0</v>
      </c>
    </row>
    <row r="25" spans="1:13" x14ac:dyDescent="0.3">
      <c r="A25" s="16"/>
      <c r="B25" s="4" t="s">
        <v>115</v>
      </c>
      <c r="C25" s="3"/>
      <c r="D25" s="4"/>
      <c r="E25" s="42">
        <f t="shared" ca="1" si="0"/>
        <v>50</v>
      </c>
      <c r="F25" s="39">
        <f t="shared" ca="1" si="1"/>
        <v>0</v>
      </c>
      <c r="G25" s="39">
        <f t="shared" ca="1" si="2"/>
        <v>0</v>
      </c>
      <c r="H25" s="39">
        <f t="shared" ca="1" si="3"/>
        <v>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50</v>
      </c>
    </row>
    <row r="26" spans="1:13" x14ac:dyDescent="0.3">
      <c r="A26" s="16"/>
      <c r="B26" s="4" t="s">
        <v>170</v>
      </c>
      <c r="C26" s="3"/>
      <c r="D26" s="4"/>
      <c r="E26" s="42">
        <f t="shared" ca="1" si="0"/>
        <v>67</v>
      </c>
      <c r="F26" s="39">
        <f t="shared" ca="1" si="1"/>
        <v>0</v>
      </c>
      <c r="G26" s="39">
        <f t="shared" ca="1" si="2"/>
        <v>0</v>
      </c>
      <c r="H26" s="39">
        <f t="shared" ca="1" si="3"/>
        <v>0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67</v>
      </c>
    </row>
    <row r="27" spans="1:13" x14ac:dyDescent="0.3">
      <c r="A27" s="16"/>
      <c r="B27" s="4" t="s">
        <v>171</v>
      </c>
      <c r="C27" s="3"/>
      <c r="D27" s="4"/>
      <c r="E27" s="42">
        <f t="shared" ca="1" si="0"/>
        <v>20</v>
      </c>
      <c r="F27" s="39">
        <f t="shared" ca="1" si="1"/>
        <v>0</v>
      </c>
      <c r="G27" s="39">
        <f t="shared" ca="1" si="2"/>
        <v>0</v>
      </c>
      <c r="H27" s="39">
        <f t="shared" ca="1" si="3"/>
        <v>0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20</v>
      </c>
    </row>
    <row r="28" spans="1:13" x14ac:dyDescent="0.3">
      <c r="A28" s="16"/>
      <c r="B28" s="4" t="s">
        <v>117</v>
      </c>
      <c r="C28" s="3"/>
      <c r="D28" s="4"/>
      <c r="E28" s="42">
        <f t="shared" ca="1" si="0"/>
        <v>12</v>
      </c>
      <c r="F28" s="39">
        <f t="shared" ca="1" si="1"/>
        <v>0</v>
      </c>
      <c r="G28" s="39">
        <f t="shared" ca="1" si="2"/>
        <v>0</v>
      </c>
      <c r="H28" s="39">
        <f t="shared" ca="1" si="3"/>
        <v>12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x14ac:dyDescent="0.3">
      <c r="A29" s="16"/>
      <c r="B29" s="4" t="s">
        <v>119</v>
      </c>
      <c r="C29" s="3"/>
      <c r="D29" s="4"/>
      <c r="E29" s="42">
        <f t="shared" ca="1" si="0"/>
        <v>22</v>
      </c>
      <c r="F29" s="39">
        <f t="shared" ca="1" si="1"/>
        <v>0</v>
      </c>
      <c r="G29" s="39">
        <f t="shared" ca="1" si="2"/>
        <v>0</v>
      </c>
      <c r="H29" s="39">
        <f t="shared" ca="1" si="3"/>
        <v>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22</v>
      </c>
    </row>
    <row r="30" spans="1:13" x14ac:dyDescent="0.3">
      <c r="A30" s="16"/>
      <c r="B30" s="4" t="s">
        <v>118</v>
      </c>
      <c r="C30" s="3"/>
      <c r="D30" s="4"/>
      <c r="E30" s="42">
        <f t="shared" ca="1" si="0"/>
        <v>38</v>
      </c>
      <c r="F30" s="39">
        <f t="shared" ca="1" si="1"/>
        <v>0</v>
      </c>
      <c r="G30" s="39">
        <f t="shared" ca="1" si="2"/>
        <v>0</v>
      </c>
      <c r="H30" s="39">
        <f t="shared" ca="1" si="3"/>
        <v>0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38</v>
      </c>
    </row>
    <row r="31" spans="1:13" x14ac:dyDescent="0.3">
      <c r="A31" s="16"/>
      <c r="B31" s="4" t="s">
        <v>116</v>
      </c>
      <c r="C31" s="3"/>
      <c r="D31" s="4"/>
      <c r="E31" s="42">
        <f t="shared" ca="1" si="0"/>
        <v>108</v>
      </c>
      <c r="F31" s="39">
        <f t="shared" ca="1" si="1"/>
        <v>0</v>
      </c>
      <c r="G31" s="39">
        <f t="shared" ca="1" si="2"/>
        <v>0</v>
      </c>
      <c r="H31" s="39">
        <f t="shared" ca="1" si="3"/>
        <v>8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100</v>
      </c>
    </row>
    <row r="32" spans="1:13" x14ac:dyDescent="0.3">
      <c r="A32" s="16"/>
      <c r="B32" s="4" t="s">
        <v>172</v>
      </c>
      <c r="C32" s="3"/>
      <c r="D32" s="4"/>
      <c r="E32" s="42">
        <f t="shared" ca="1" si="0"/>
        <v>50</v>
      </c>
      <c r="F32" s="39">
        <f t="shared" ca="1" si="1"/>
        <v>0</v>
      </c>
      <c r="G32" s="39">
        <f t="shared" ca="1" si="2"/>
        <v>0</v>
      </c>
      <c r="H32" s="39">
        <f t="shared" ca="1" si="3"/>
        <v>0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50</v>
      </c>
    </row>
    <row r="33" spans="1:13" x14ac:dyDescent="0.3">
      <c r="A33" s="16"/>
      <c r="B33" s="4" t="s">
        <v>173</v>
      </c>
      <c r="C33" s="3"/>
      <c r="D33" s="4"/>
      <c r="E33" s="42">
        <f t="shared" ca="1" si="0"/>
        <v>5</v>
      </c>
      <c r="F33" s="39">
        <f t="shared" ca="1" si="1"/>
        <v>0</v>
      </c>
      <c r="G33" s="39">
        <f t="shared" ca="1" si="2"/>
        <v>0</v>
      </c>
      <c r="H33" s="39">
        <f t="shared" ca="1" si="3"/>
        <v>0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5</v>
      </c>
    </row>
    <row r="34" spans="1:13" x14ac:dyDescent="0.3">
      <c r="A34" s="16"/>
      <c r="B34" s="4" t="s">
        <v>120</v>
      </c>
      <c r="C34" s="3"/>
      <c r="D34" s="4"/>
      <c r="E34" s="42">
        <f t="shared" ca="1" si="0"/>
        <v>86</v>
      </c>
      <c r="F34" s="39">
        <f t="shared" ca="1" si="1"/>
        <v>0</v>
      </c>
      <c r="G34" s="39">
        <f t="shared" ca="1" si="2"/>
        <v>0</v>
      </c>
      <c r="H34" s="39">
        <f t="shared" ca="1" si="3"/>
        <v>0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86</v>
      </c>
    </row>
    <row r="35" spans="1:13" x14ac:dyDescent="0.3">
      <c r="A35" s="16"/>
      <c r="B35" s="4" t="s">
        <v>121</v>
      </c>
      <c r="C35" s="3"/>
      <c r="D35" s="4"/>
      <c r="E35" s="42">
        <f t="shared" ca="1" si="0"/>
        <v>224</v>
      </c>
      <c r="F35" s="39">
        <f t="shared" ca="1" si="1"/>
        <v>0</v>
      </c>
      <c r="G35" s="39">
        <f t="shared" ca="1" si="2"/>
        <v>0</v>
      </c>
      <c r="H35" s="39">
        <f t="shared" ca="1" si="3"/>
        <v>0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224</v>
      </c>
    </row>
    <row r="36" spans="1:13" x14ac:dyDescent="0.3">
      <c r="A36" s="16"/>
      <c r="B36" s="4" t="s">
        <v>174</v>
      </c>
      <c r="C36" s="3"/>
      <c r="D36" s="4"/>
      <c r="E36" s="42">
        <f t="shared" ca="1" si="0"/>
        <v>20</v>
      </c>
      <c r="F36" s="39">
        <f t="shared" ca="1" si="1"/>
        <v>0</v>
      </c>
      <c r="G36" s="39">
        <f t="shared" ca="1" si="2"/>
        <v>0</v>
      </c>
      <c r="H36" s="39">
        <f t="shared" ca="1" si="3"/>
        <v>0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20</v>
      </c>
    </row>
    <row r="37" spans="1:13" x14ac:dyDescent="0.3">
      <c r="A37" s="16"/>
      <c r="B37" s="4" t="s">
        <v>175</v>
      </c>
      <c r="C37" s="3"/>
      <c r="D37" s="4"/>
      <c r="E37" s="42">
        <f t="shared" ca="1" si="0"/>
        <v>127</v>
      </c>
      <c r="F37" s="39">
        <f t="shared" ca="1" si="1"/>
        <v>0</v>
      </c>
      <c r="G37" s="39">
        <f t="shared" ca="1" si="2"/>
        <v>0</v>
      </c>
      <c r="H37" s="39">
        <f t="shared" ca="1" si="3"/>
        <v>0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127</v>
      </c>
    </row>
    <row r="38" spans="1:13" x14ac:dyDescent="0.3">
      <c r="A38" s="16"/>
      <c r="B38" s="4" t="s">
        <v>176</v>
      </c>
      <c r="C38" s="3"/>
      <c r="D38" s="4"/>
      <c r="E38" s="42">
        <f t="shared" ca="1" si="0"/>
        <v>43</v>
      </c>
      <c r="F38" s="39">
        <f t="shared" ca="1" si="1"/>
        <v>0</v>
      </c>
      <c r="G38" s="39">
        <f t="shared" ca="1" si="2"/>
        <v>0</v>
      </c>
      <c r="H38" s="39">
        <f t="shared" ca="1" si="3"/>
        <v>0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43</v>
      </c>
    </row>
    <row r="39" spans="1:13" x14ac:dyDescent="0.3">
      <c r="A39" s="16"/>
      <c r="B39" s="4" t="s">
        <v>131</v>
      </c>
      <c r="C39" s="3"/>
      <c r="D39" s="4"/>
      <c r="E39" s="42">
        <f t="shared" ca="1" si="0"/>
        <v>0</v>
      </c>
      <c r="F39" s="39">
        <f t="shared" ca="1" si="1"/>
        <v>20</v>
      </c>
      <c r="G39" s="39">
        <f t="shared" ca="1" si="2"/>
        <v>0</v>
      </c>
      <c r="H39" s="39">
        <f t="shared" ca="1" si="3"/>
        <v>20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0</v>
      </c>
    </row>
    <row r="40" spans="1:13" x14ac:dyDescent="0.3">
      <c r="A40" s="16"/>
      <c r="B40" s="4" t="s">
        <v>124</v>
      </c>
      <c r="C40" s="3"/>
      <c r="D40" s="4"/>
      <c r="E40" s="42">
        <f t="shared" ca="1" si="0"/>
        <v>50</v>
      </c>
      <c r="F40" s="39">
        <f t="shared" ca="1" si="1"/>
        <v>0</v>
      </c>
      <c r="G40" s="39">
        <f t="shared" ca="1" si="2"/>
        <v>0</v>
      </c>
      <c r="H40" s="39">
        <f t="shared" ca="1" si="3"/>
        <v>0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50</v>
      </c>
    </row>
    <row r="41" spans="1:13" x14ac:dyDescent="0.3">
      <c r="A41" s="16"/>
      <c r="B41" s="4" t="s">
        <v>125</v>
      </c>
      <c r="C41" s="3"/>
      <c r="D41" s="4"/>
      <c r="E41" s="42">
        <f t="shared" ca="1" si="0"/>
        <v>20</v>
      </c>
      <c r="F41" s="39">
        <f t="shared" ca="1" si="1"/>
        <v>0</v>
      </c>
      <c r="G41" s="39">
        <f t="shared" ca="1" si="2"/>
        <v>0</v>
      </c>
      <c r="H41" s="39">
        <f t="shared" ca="1" si="3"/>
        <v>0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20</v>
      </c>
    </row>
    <row r="42" spans="1:13" x14ac:dyDescent="0.3">
      <c r="A42" s="16"/>
      <c r="B42" s="4" t="s">
        <v>177</v>
      </c>
      <c r="C42" s="3"/>
      <c r="D42" s="4"/>
      <c r="E42" s="42">
        <f t="shared" ca="1" si="0"/>
        <v>10</v>
      </c>
      <c r="F42" s="39">
        <f t="shared" ca="1" si="1"/>
        <v>0</v>
      </c>
      <c r="G42" s="39">
        <f t="shared" ca="1" si="2"/>
        <v>0</v>
      </c>
      <c r="H42" s="39">
        <f t="shared" ca="1" si="3"/>
        <v>0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10</v>
      </c>
    </row>
    <row r="43" spans="1:13" x14ac:dyDescent="0.3">
      <c r="A43" s="16"/>
      <c r="B43" s="4" t="s">
        <v>129</v>
      </c>
      <c r="C43" s="3"/>
      <c r="D43" s="4"/>
      <c r="E43" s="42">
        <f t="shared" ca="1" si="0"/>
        <v>181</v>
      </c>
      <c r="F43" s="39">
        <f t="shared" ca="1" si="1"/>
        <v>0</v>
      </c>
      <c r="G43" s="39">
        <f t="shared" ca="1" si="2"/>
        <v>0</v>
      </c>
      <c r="H43" s="39">
        <f t="shared" ca="1" si="3"/>
        <v>0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181</v>
      </c>
    </row>
    <row r="44" spans="1:13" x14ac:dyDescent="0.3">
      <c r="A44" s="16"/>
      <c r="B44" s="4" t="s">
        <v>178</v>
      </c>
      <c r="C44" s="3"/>
      <c r="D44" s="4"/>
      <c r="E44" s="42">
        <f t="shared" ref="E44:E216" ca="1" si="6">VLOOKUP($B44,FinalDealer_vlookup,2,0)</f>
        <v>100</v>
      </c>
      <c r="F44" s="39">
        <f t="shared" ref="F44:F216" ca="1" si="7">VLOOKUP($B44,FinalDealer_vlookup,3,0)</f>
        <v>0</v>
      </c>
      <c r="G44" s="39">
        <f t="shared" ref="G44:G216" ca="1" si="8">VLOOKUP($B44,FinalDealer_vlookup,4,0)</f>
        <v>0</v>
      </c>
      <c r="H44" s="39">
        <f t="shared" ref="H44:H216" ca="1" si="9">VLOOKUP($B44,FinalDealer_vlookup,5,0)</f>
        <v>0</v>
      </c>
      <c r="I44" s="39">
        <f t="shared" ref="I44:I216" ca="1" si="10">VLOOKUP($B44,FinalDealer_vlookup,6,0)</f>
        <v>0</v>
      </c>
      <c r="J44" s="39">
        <v>0</v>
      </c>
      <c r="K44" s="39">
        <v>0</v>
      </c>
      <c r="L44" s="39">
        <v>0</v>
      </c>
      <c r="M44" s="43">
        <f t="shared" ref="M44:M216" ca="1" si="11">VLOOKUP($B44,FinalDealer_vlookup,8,0)</f>
        <v>100</v>
      </c>
    </row>
    <row r="45" spans="1:13" x14ac:dyDescent="0.3">
      <c r="A45" s="16"/>
      <c r="B45" s="4" t="s">
        <v>179</v>
      </c>
      <c r="C45" s="3"/>
      <c r="D45" s="4"/>
      <c r="E45" s="42">
        <f t="shared" ca="1" si="6"/>
        <v>200</v>
      </c>
      <c r="F45" s="39">
        <f t="shared" ca="1" si="7"/>
        <v>0</v>
      </c>
      <c r="G45" s="39">
        <f t="shared" ca="1" si="8"/>
        <v>0</v>
      </c>
      <c r="H45" s="39">
        <f t="shared" ca="1" si="9"/>
        <v>0</v>
      </c>
      <c r="I45" s="39">
        <f t="shared" ca="1" si="10"/>
        <v>0</v>
      </c>
      <c r="J45" s="39">
        <v>0</v>
      </c>
      <c r="K45" s="39">
        <v>0</v>
      </c>
      <c r="L45" s="39">
        <v>0</v>
      </c>
      <c r="M45" s="43">
        <f t="shared" ca="1" si="11"/>
        <v>200</v>
      </c>
    </row>
    <row r="46" spans="1:13" x14ac:dyDescent="0.3">
      <c r="A46" s="16"/>
      <c r="B46" s="4" t="s">
        <v>180</v>
      </c>
      <c r="C46" s="3"/>
      <c r="D46" s="4"/>
      <c r="E46" s="42">
        <f t="shared" ca="1" si="6"/>
        <v>239</v>
      </c>
      <c r="F46" s="39">
        <f t="shared" ca="1" si="7"/>
        <v>0</v>
      </c>
      <c r="G46" s="39">
        <f t="shared" ca="1" si="8"/>
        <v>0</v>
      </c>
      <c r="H46" s="39">
        <f t="shared" ca="1" si="9"/>
        <v>0</v>
      </c>
      <c r="I46" s="39">
        <f t="shared" ca="1" si="10"/>
        <v>0</v>
      </c>
      <c r="J46" s="39">
        <v>0</v>
      </c>
      <c r="K46" s="39">
        <v>0</v>
      </c>
      <c r="L46" s="39">
        <v>0</v>
      </c>
      <c r="M46" s="43">
        <f t="shared" ca="1" si="11"/>
        <v>239</v>
      </c>
    </row>
    <row r="47" spans="1:13" x14ac:dyDescent="0.3">
      <c r="A47" s="16"/>
      <c r="B47" s="4"/>
      <c r="C47" s="3"/>
      <c r="D47" s="4"/>
      <c r="E47" s="42" t="e">
        <f t="shared" ca="1" si="6"/>
        <v>#N/A</v>
      </c>
      <c r="F47" s="39" t="e">
        <f t="shared" ca="1" si="7"/>
        <v>#N/A</v>
      </c>
      <c r="G47" s="39" t="e">
        <f t="shared" ca="1" si="8"/>
        <v>#N/A</v>
      </c>
      <c r="H47" s="39" t="e">
        <f t="shared" ca="1" si="9"/>
        <v>#N/A</v>
      </c>
      <c r="I47" s="39" t="e">
        <f t="shared" ca="1" si="10"/>
        <v>#N/A</v>
      </c>
      <c r="J47" s="39">
        <v>0</v>
      </c>
      <c r="K47" s="39">
        <v>0</v>
      </c>
      <c r="L47" s="39">
        <v>0</v>
      </c>
      <c r="M47" s="43" t="e">
        <f t="shared" ca="1" si="11"/>
        <v>#N/A</v>
      </c>
    </row>
    <row r="48" spans="1:13" x14ac:dyDescent="0.3">
      <c r="A48" s="16"/>
      <c r="B48" s="4"/>
      <c r="C48" s="3"/>
      <c r="D48" s="4"/>
      <c r="E48" s="42" t="e">
        <f t="shared" ca="1" si="6"/>
        <v>#N/A</v>
      </c>
      <c r="F48" s="39" t="e">
        <f t="shared" ca="1" si="7"/>
        <v>#N/A</v>
      </c>
      <c r="G48" s="39" t="e">
        <f t="shared" ca="1" si="8"/>
        <v>#N/A</v>
      </c>
      <c r="H48" s="39" t="e">
        <f t="shared" ca="1" si="9"/>
        <v>#N/A</v>
      </c>
      <c r="I48" s="39" t="e">
        <f t="shared" ca="1" si="10"/>
        <v>#N/A</v>
      </c>
      <c r="J48" s="39">
        <v>0</v>
      </c>
      <c r="K48" s="39">
        <v>0</v>
      </c>
      <c r="L48" s="39">
        <v>0</v>
      </c>
      <c r="M48" s="43" t="e">
        <f t="shared" ca="1" si="11"/>
        <v>#N/A</v>
      </c>
    </row>
    <row r="49" spans="1:13" x14ac:dyDescent="0.3">
      <c r="A49" s="16"/>
      <c r="B49" s="4"/>
      <c r="C49" s="3"/>
      <c r="D49" s="4"/>
      <c r="E49" s="42" t="e">
        <f t="shared" ca="1" si="6"/>
        <v>#N/A</v>
      </c>
      <c r="F49" s="39" t="e">
        <f t="shared" ca="1" si="7"/>
        <v>#N/A</v>
      </c>
      <c r="G49" s="39" t="e">
        <f t="shared" ca="1" si="8"/>
        <v>#N/A</v>
      </c>
      <c r="H49" s="39" t="e">
        <f t="shared" ca="1" si="9"/>
        <v>#N/A</v>
      </c>
      <c r="I49" s="39" t="e">
        <f t="shared" ca="1" si="10"/>
        <v>#N/A</v>
      </c>
      <c r="J49" s="39">
        <v>0</v>
      </c>
      <c r="K49" s="39">
        <v>0</v>
      </c>
      <c r="L49" s="39">
        <v>0</v>
      </c>
      <c r="M49" s="43" t="e">
        <f t="shared" ca="1" si="11"/>
        <v>#N/A</v>
      </c>
    </row>
    <row r="50" spans="1:13" x14ac:dyDescent="0.3">
      <c r="A50" s="16"/>
      <c r="B50" s="4"/>
      <c r="C50" s="3"/>
      <c r="D50" s="4"/>
      <c r="E50" s="42" t="e">
        <f t="shared" ca="1" si="6"/>
        <v>#N/A</v>
      </c>
      <c r="F50" s="39" t="e">
        <f t="shared" ca="1" si="7"/>
        <v>#N/A</v>
      </c>
      <c r="G50" s="39" t="e">
        <f t="shared" ca="1" si="8"/>
        <v>#N/A</v>
      </c>
      <c r="H50" s="39" t="e">
        <f t="shared" ca="1" si="9"/>
        <v>#N/A</v>
      </c>
      <c r="I50" s="39" t="e">
        <f t="shared" ca="1" si="10"/>
        <v>#N/A</v>
      </c>
      <c r="J50" s="39">
        <v>0</v>
      </c>
      <c r="K50" s="39">
        <v>0</v>
      </c>
      <c r="L50" s="39">
        <v>0</v>
      </c>
      <c r="M50" s="43" t="e">
        <f t="shared" ca="1" si="11"/>
        <v>#N/A</v>
      </c>
    </row>
    <row r="51" spans="1:13" x14ac:dyDescent="0.3">
      <c r="A51" s="16"/>
      <c r="B51" s="4"/>
      <c r="C51" s="3"/>
      <c r="D51" s="4"/>
      <c r="E51" s="42" t="e">
        <f t="shared" ca="1" si="6"/>
        <v>#N/A</v>
      </c>
      <c r="F51" s="39" t="e">
        <f t="shared" ca="1" si="7"/>
        <v>#N/A</v>
      </c>
      <c r="G51" s="39" t="e">
        <f t="shared" ca="1" si="8"/>
        <v>#N/A</v>
      </c>
      <c r="H51" s="39" t="e">
        <f t="shared" ca="1" si="9"/>
        <v>#N/A</v>
      </c>
      <c r="I51" s="39" t="e">
        <f t="shared" ca="1" si="10"/>
        <v>#N/A</v>
      </c>
      <c r="J51" s="39">
        <v>0</v>
      </c>
      <c r="K51" s="39">
        <v>0</v>
      </c>
      <c r="L51" s="39">
        <v>0</v>
      </c>
      <c r="M51" s="43" t="e">
        <f t="shared" ca="1" si="11"/>
        <v>#N/A</v>
      </c>
    </row>
    <row r="52" spans="1:13" x14ac:dyDescent="0.3">
      <c r="A52" s="16"/>
      <c r="B52" s="4"/>
      <c r="C52" s="3"/>
      <c r="D52" s="4"/>
      <c r="E52" s="42" t="e">
        <f t="shared" ca="1" si="6"/>
        <v>#N/A</v>
      </c>
      <c r="F52" s="39" t="e">
        <f t="shared" ca="1" si="7"/>
        <v>#N/A</v>
      </c>
      <c r="G52" s="39" t="e">
        <f t="shared" ca="1" si="8"/>
        <v>#N/A</v>
      </c>
      <c r="H52" s="39" t="e">
        <f t="shared" ca="1" si="9"/>
        <v>#N/A</v>
      </c>
      <c r="I52" s="39" t="e">
        <f t="shared" ca="1" si="10"/>
        <v>#N/A</v>
      </c>
      <c r="J52" s="39">
        <v>0</v>
      </c>
      <c r="K52" s="39">
        <v>0</v>
      </c>
      <c r="L52" s="39">
        <v>0</v>
      </c>
      <c r="M52" s="43" t="e">
        <f t="shared" ca="1" si="11"/>
        <v>#N/A</v>
      </c>
    </row>
    <row r="53" spans="1:13" x14ac:dyDescent="0.3">
      <c r="A53" s="16"/>
      <c r="B53" s="4"/>
      <c r="C53" s="3"/>
      <c r="D53" s="4"/>
      <c r="E53" s="42" t="e">
        <f t="shared" ca="1" si="6"/>
        <v>#N/A</v>
      </c>
      <c r="F53" s="39" t="e">
        <f t="shared" ca="1" si="7"/>
        <v>#N/A</v>
      </c>
      <c r="G53" s="39" t="e">
        <f t="shared" ca="1" si="8"/>
        <v>#N/A</v>
      </c>
      <c r="H53" s="39" t="e">
        <f t="shared" ca="1" si="9"/>
        <v>#N/A</v>
      </c>
      <c r="I53" s="39" t="e">
        <f t="shared" ca="1" si="10"/>
        <v>#N/A</v>
      </c>
      <c r="J53" s="39">
        <v>0</v>
      </c>
      <c r="K53" s="39">
        <v>0</v>
      </c>
      <c r="L53" s="39">
        <v>0</v>
      </c>
      <c r="M53" s="43" t="e">
        <f t="shared" ca="1" si="11"/>
        <v>#N/A</v>
      </c>
    </row>
    <row r="54" spans="1:13" x14ac:dyDescent="0.3">
      <c r="A54" s="16"/>
      <c r="B54" s="4"/>
      <c r="C54" s="3"/>
      <c r="D54" s="4"/>
      <c r="E54" s="42" t="e">
        <f t="shared" ca="1" si="6"/>
        <v>#N/A</v>
      </c>
      <c r="F54" s="39" t="e">
        <f t="shared" ca="1" si="7"/>
        <v>#N/A</v>
      </c>
      <c r="G54" s="39" t="e">
        <f t="shared" ca="1" si="8"/>
        <v>#N/A</v>
      </c>
      <c r="H54" s="39" t="e">
        <f t="shared" ca="1" si="9"/>
        <v>#N/A</v>
      </c>
      <c r="I54" s="39" t="e">
        <f t="shared" ca="1" si="10"/>
        <v>#N/A</v>
      </c>
      <c r="J54" s="39">
        <v>0</v>
      </c>
      <c r="K54" s="39">
        <v>0</v>
      </c>
      <c r="L54" s="39">
        <v>0</v>
      </c>
      <c r="M54" s="43" t="e">
        <f t="shared" ca="1" si="11"/>
        <v>#N/A</v>
      </c>
    </row>
    <row r="55" spans="1:13" x14ac:dyDescent="0.3">
      <c r="A55" s="16"/>
      <c r="B55" s="4"/>
      <c r="C55" s="3"/>
      <c r="D55" s="4"/>
      <c r="E55" s="42" t="e">
        <f t="shared" ca="1" si="6"/>
        <v>#N/A</v>
      </c>
      <c r="F55" s="39" t="e">
        <f t="shared" ca="1" si="7"/>
        <v>#N/A</v>
      </c>
      <c r="G55" s="39" t="e">
        <f t="shared" ca="1" si="8"/>
        <v>#N/A</v>
      </c>
      <c r="H55" s="39" t="e">
        <f t="shared" ca="1" si="9"/>
        <v>#N/A</v>
      </c>
      <c r="I55" s="39" t="e">
        <f t="shared" ca="1" si="10"/>
        <v>#N/A</v>
      </c>
      <c r="J55" s="39">
        <v>0</v>
      </c>
      <c r="K55" s="39">
        <v>0</v>
      </c>
      <c r="L55" s="39">
        <v>0</v>
      </c>
      <c r="M55" s="43" t="e">
        <f t="shared" ca="1" si="11"/>
        <v>#N/A</v>
      </c>
    </row>
    <row r="56" spans="1:13" x14ac:dyDescent="0.3">
      <c r="A56" s="16"/>
      <c r="B56" s="4"/>
      <c r="C56" s="3"/>
      <c r="D56" s="4"/>
      <c r="E56" s="42" t="e">
        <f t="shared" ca="1" si="6"/>
        <v>#N/A</v>
      </c>
      <c r="F56" s="39" t="e">
        <f t="shared" ca="1" si="7"/>
        <v>#N/A</v>
      </c>
      <c r="G56" s="39" t="e">
        <f t="shared" ca="1" si="8"/>
        <v>#N/A</v>
      </c>
      <c r="H56" s="39" t="e">
        <f t="shared" ca="1" si="9"/>
        <v>#N/A</v>
      </c>
      <c r="I56" s="39" t="e">
        <f t="shared" ca="1" si="10"/>
        <v>#N/A</v>
      </c>
      <c r="J56" s="39">
        <v>0</v>
      </c>
      <c r="K56" s="39">
        <v>0</v>
      </c>
      <c r="L56" s="39">
        <v>0</v>
      </c>
      <c r="M56" s="43" t="e">
        <f t="shared" ca="1" si="11"/>
        <v>#N/A</v>
      </c>
    </row>
    <row r="57" spans="1:13" x14ac:dyDescent="0.3">
      <c r="A57" s="16"/>
      <c r="B57" s="4"/>
      <c r="C57" s="3"/>
      <c r="D57" s="4"/>
      <c r="E57" s="42" t="e">
        <f t="shared" ca="1" si="6"/>
        <v>#N/A</v>
      </c>
      <c r="F57" s="39" t="e">
        <f t="shared" ca="1" si="7"/>
        <v>#N/A</v>
      </c>
      <c r="G57" s="39" t="e">
        <f t="shared" ca="1" si="8"/>
        <v>#N/A</v>
      </c>
      <c r="H57" s="39" t="e">
        <f t="shared" ca="1" si="9"/>
        <v>#N/A</v>
      </c>
      <c r="I57" s="39" t="e">
        <f t="shared" ca="1" si="10"/>
        <v>#N/A</v>
      </c>
      <c r="J57" s="39">
        <v>0</v>
      </c>
      <c r="K57" s="39">
        <v>0</v>
      </c>
      <c r="L57" s="39">
        <v>0</v>
      </c>
      <c r="M57" s="43" t="e">
        <f t="shared" ca="1" si="11"/>
        <v>#N/A</v>
      </c>
    </row>
    <row r="58" spans="1:13" x14ac:dyDescent="0.3">
      <c r="A58" s="16"/>
      <c r="B58" s="4"/>
      <c r="C58" s="3"/>
      <c r="D58" s="4"/>
      <c r="E58" s="42" t="e">
        <f t="shared" ca="1" si="6"/>
        <v>#N/A</v>
      </c>
      <c r="F58" s="39" t="e">
        <f t="shared" ca="1" si="7"/>
        <v>#N/A</v>
      </c>
      <c r="G58" s="39" t="e">
        <f t="shared" ca="1" si="8"/>
        <v>#N/A</v>
      </c>
      <c r="H58" s="39" t="e">
        <f t="shared" ca="1" si="9"/>
        <v>#N/A</v>
      </c>
      <c r="I58" s="39" t="e">
        <f t="shared" ca="1" si="10"/>
        <v>#N/A</v>
      </c>
      <c r="J58" s="39">
        <v>0</v>
      </c>
      <c r="K58" s="39">
        <v>0</v>
      </c>
      <c r="L58" s="39">
        <v>0</v>
      </c>
      <c r="M58" s="43" t="e">
        <f t="shared" ca="1" si="11"/>
        <v>#N/A</v>
      </c>
    </row>
    <row r="59" spans="1:13" x14ac:dyDescent="0.3">
      <c r="A59" s="16"/>
      <c r="B59" s="4"/>
      <c r="C59" s="3"/>
      <c r="D59" s="4"/>
      <c r="E59" s="42" t="e">
        <f t="shared" ca="1" si="6"/>
        <v>#N/A</v>
      </c>
      <c r="F59" s="39" t="e">
        <f t="shared" ca="1" si="7"/>
        <v>#N/A</v>
      </c>
      <c r="G59" s="39" t="e">
        <f t="shared" ca="1" si="8"/>
        <v>#N/A</v>
      </c>
      <c r="H59" s="39" t="e">
        <f t="shared" ca="1" si="9"/>
        <v>#N/A</v>
      </c>
      <c r="I59" s="39" t="e">
        <f t="shared" ca="1" si="10"/>
        <v>#N/A</v>
      </c>
      <c r="J59" s="39">
        <v>0</v>
      </c>
      <c r="K59" s="39">
        <v>0</v>
      </c>
      <c r="L59" s="39">
        <v>0</v>
      </c>
      <c r="M59" s="43" t="e">
        <f t="shared" ca="1" si="11"/>
        <v>#N/A</v>
      </c>
    </row>
    <row r="60" spans="1:13" x14ac:dyDescent="0.3">
      <c r="A60" s="16"/>
      <c r="B60" s="4"/>
      <c r="C60" s="3"/>
      <c r="D60" s="4"/>
      <c r="E60" s="42" t="e">
        <f t="shared" ca="1" si="6"/>
        <v>#N/A</v>
      </c>
      <c r="F60" s="39" t="e">
        <f t="shared" ca="1" si="7"/>
        <v>#N/A</v>
      </c>
      <c r="G60" s="39" t="e">
        <f t="shared" ca="1" si="8"/>
        <v>#N/A</v>
      </c>
      <c r="H60" s="39" t="e">
        <f t="shared" ca="1" si="9"/>
        <v>#N/A</v>
      </c>
      <c r="I60" s="39" t="e">
        <f t="shared" ca="1" si="10"/>
        <v>#N/A</v>
      </c>
      <c r="J60" s="39">
        <v>0</v>
      </c>
      <c r="K60" s="39">
        <v>0</v>
      </c>
      <c r="L60" s="39">
        <v>0</v>
      </c>
      <c r="M60" s="43" t="e">
        <f t="shared" ca="1" si="11"/>
        <v>#N/A</v>
      </c>
    </row>
    <row r="61" spans="1:13" x14ac:dyDescent="0.3">
      <c r="A61" s="16"/>
      <c r="B61" s="4"/>
      <c r="C61" s="3"/>
      <c r="D61" s="4"/>
      <c r="E61" s="42" t="e">
        <f t="shared" ca="1" si="6"/>
        <v>#N/A</v>
      </c>
      <c r="F61" s="39" t="e">
        <f t="shared" ca="1" si="7"/>
        <v>#N/A</v>
      </c>
      <c r="G61" s="39" t="e">
        <f t="shared" ca="1" si="8"/>
        <v>#N/A</v>
      </c>
      <c r="H61" s="39" t="e">
        <f t="shared" ca="1" si="9"/>
        <v>#N/A</v>
      </c>
      <c r="I61" s="39" t="e">
        <f t="shared" ca="1" si="10"/>
        <v>#N/A</v>
      </c>
      <c r="J61" s="39">
        <v>0</v>
      </c>
      <c r="K61" s="39">
        <v>0</v>
      </c>
      <c r="L61" s="39">
        <v>0</v>
      </c>
      <c r="M61" s="43" t="e">
        <f t="shared" ca="1" si="11"/>
        <v>#N/A</v>
      </c>
    </row>
    <row r="62" spans="1:13" x14ac:dyDescent="0.3">
      <c r="A62" s="16"/>
      <c r="B62" s="4"/>
      <c r="C62" s="3"/>
      <c r="D62" s="4"/>
      <c r="E62" s="42" t="e">
        <f t="shared" ca="1" si="6"/>
        <v>#N/A</v>
      </c>
      <c r="F62" s="39" t="e">
        <f t="shared" ca="1" si="7"/>
        <v>#N/A</v>
      </c>
      <c r="G62" s="39" t="e">
        <f t="shared" ca="1" si="8"/>
        <v>#N/A</v>
      </c>
      <c r="H62" s="39" t="e">
        <f t="shared" ca="1" si="9"/>
        <v>#N/A</v>
      </c>
      <c r="I62" s="39" t="e">
        <f t="shared" ca="1" si="10"/>
        <v>#N/A</v>
      </c>
      <c r="J62" s="39">
        <v>0</v>
      </c>
      <c r="K62" s="39">
        <v>0</v>
      </c>
      <c r="L62" s="39">
        <v>0</v>
      </c>
      <c r="M62" s="43" t="e">
        <f t="shared" ca="1" si="11"/>
        <v>#N/A</v>
      </c>
    </row>
    <row r="63" spans="1:13" x14ac:dyDescent="0.3">
      <c r="A63" s="16"/>
      <c r="B63" s="4"/>
      <c r="C63" s="3"/>
      <c r="D63" s="4"/>
      <c r="E63" s="42" t="e">
        <f t="shared" ca="1" si="6"/>
        <v>#N/A</v>
      </c>
      <c r="F63" s="39" t="e">
        <f t="shared" ca="1" si="7"/>
        <v>#N/A</v>
      </c>
      <c r="G63" s="39" t="e">
        <f t="shared" ca="1" si="8"/>
        <v>#N/A</v>
      </c>
      <c r="H63" s="39" t="e">
        <f t="shared" ca="1" si="9"/>
        <v>#N/A</v>
      </c>
      <c r="I63" s="39" t="e">
        <f t="shared" ca="1" si="10"/>
        <v>#N/A</v>
      </c>
      <c r="J63" s="39">
        <v>0</v>
      </c>
      <c r="K63" s="39">
        <v>0</v>
      </c>
      <c r="L63" s="39">
        <v>0</v>
      </c>
      <c r="M63" s="43" t="e">
        <f t="shared" ca="1" si="11"/>
        <v>#N/A</v>
      </c>
    </row>
    <row r="64" spans="1:13" x14ac:dyDescent="0.3">
      <c r="A64" s="16"/>
      <c r="B64" s="4"/>
      <c r="C64" s="3"/>
      <c r="D64" s="4"/>
      <c r="E64" s="42" t="e">
        <f t="shared" ca="1" si="6"/>
        <v>#N/A</v>
      </c>
      <c r="F64" s="39" t="e">
        <f t="shared" ca="1" si="7"/>
        <v>#N/A</v>
      </c>
      <c r="G64" s="39" t="e">
        <f t="shared" ca="1" si="8"/>
        <v>#N/A</v>
      </c>
      <c r="H64" s="39" t="e">
        <f t="shared" ca="1" si="9"/>
        <v>#N/A</v>
      </c>
      <c r="I64" s="39" t="e">
        <f t="shared" ca="1" si="10"/>
        <v>#N/A</v>
      </c>
      <c r="J64" s="39">
        <v>0</v>
      </c>
      <c r="K64" s="39">
        <v>0</v>
      </c>
      <c r="L64" s="39">
        <v>0</v>
      </c>
      <c r="M64" s="43" t="e">
        <f t="shared" ca="1" si="11"/>
        <v>#N/A</v>
      </c>
    </row>
    <row r="65" spans="1:13" x14ac:dyDescent="0.3">
      <c r="A65" s="16"/>
      <c r="B65" s="4"/>
      <c r="C65" s="3"/>
      <c r="D65" s="4"/>
      <c r="E65" s="42" t="e">
        <f t="shared" ca="1" si="6"/>
        <v>#N/A</v>
      </c>
      <c r="F65" s="39" t="e">
        <f t="shared" ca="1" si="7"/>
        <v>#N/A</v>
      </c>
      <c r="G65" s="39" t="e">
        <f t="shared" ca="1" si="8"/>
        <v>#N/A</v>
      </c>
      <c r="H65" s="39" t="e">
        <f t="shared" ca="1" si="9"/>
        <v>#N/A</v>
      </c>
      <c r="I65" s="39" t="e">
        <f t="shared" ca="1" si="10"/>
        <v>#N/A</v>
      </c>
      <c r="J65" s="39">
        <v>0</v>
      </c>
      <c r="K65" s="39">
        <v>0</v>
      </c>
      <c r="L65" s="39">
        <v>0</v>
      </c>
      <c r="M65" s="43" t="e">
        <f t="shared" ca="1" si="11"/>
        <v>#N/A</v>
      </c>
    </row>
    <row r="66" spans="1:13" x14ac:dyDescent="0.3">
      <c r="A66" s="16"/>
      <c r="B66" s="4"/>
      <c r="C66" s="3"/>
      <c r="D66" s="4"/>
      <c r="E66" s="42" t="e">
        <f t="shared" ca="1" si="6"/>
        <v>#N/A</v>
      </c>
      <c r="F66" s="39" t="e">
        <f t="shared" ca="1" si="7"/>
        <v>#N/A</v>
      </c>
      <c r="G66" s="39" t="e">
        <f t="shared" ca="1" si="8"/>
        <v>#N/A</v>
      </c>
      <c r="H66" s="39" t="e">
        <f t="shared" ca="1" si="9"/>
        <v>#N/A</v>
      </c>
      <c r="I66" s="39" t="e">
        <f t="shared" ca="1" si="10"/>
        <v>#N/A</v>
      </c>
      <c r="J66" s="39">
        <v>0</v>
      </c>
      <c r="K66" s="39">
        <v>0</v>
      </c>
      <c r="L66" s="39">
        <v>0</v>
      </c>
      <c r="M66" s="43" t="e">
        <f t="shared" ca="1" si="11"/>
        <v>#N/A</v>
      </c>
    </row>
    <row r="67" spans="1:13" x14ac:dyDescent="0.3">
      <c r="A67" s="16"/>
      <c r="B67" s="4"/>
      <c r="C67" s="3"/>
      <c r="D67" s="4"/>
      <c r="E67" s="42" t="e">
        <f t="shared" ca="1" si="6"/>
        <v>#N/A</v>
      </c>
      <c r="F67" s="39" t="e">
        <f t="shared" ca="1" si="7"/>
        <v>#N/A</v>
      </c>
      <c r="G67" s="39" t="e">
        <f t="shared" ca="1" si="8"/>
        <v>#N/A</v>
      </c>
      <c r="H67" s="39" t="e">
        <f t="shared" ca="1" si="9"/>
        <v>#N/A</v>
      </c>
      <c r="I67" s="39" t="e">
        <f t="shared" ca="1" si="10"/>
        <v>#N/A</v>
      </c>
      <c r="J67" s="39">
        <v>0</v>
      </c>
      <c r="K67" s="39">
        <v>0</v>
      </c>
      <c r="L67" s="39">
        <v>0</v>
      </c>
      <c r="M67" s="43" t="e">
        <f t="shared" ca="1" si="11"/>
        <v>#N/A</v>
      </c>
    </row>
    <row r="68" spans="1:13" x14ac:dyDescent="0.3">
      <c r="A68" s="16"/>
      <c r="B68" s="4"/>
      <c r="C68" s="3"/>
      <c r="D68" s="4"/>
      <c r="E68" s="42" t="e">
        <f t="shared" ca="1" si="6"/>
        <v>#N/A</v>
      </c>
      <c r="F68" s="39" t="e">
        <f t="shared" ca="1" si="7"/>
        <v>#N/A</v>
      </c>
      <c r="G68" s="39" t="e">
        <f t="shared" ca="1" si="8"/>
        <v>#N/A</v>
      </c>
      <c r="H68" s="39" t="e">
        <f t="shared" ca="1" si="9"/>
        <v>#N/A</v>
      </c>
      <c r="I68" s="39" t="e">
        <f t="shared" ca="1" si="10"/>
        <v>#N/A</v>
      </c>
      <c r="J68" s="39">
        <v>0</v>
      </c>
      <c r="K68" s="39">
        <v>0</v>
      </c>
      <c r="L68" s="39">
        <v>0</v>
      </c>
      <c r="M68" s="43" t="e">
        <f t="shared" ca="1" si="11"/>
        <v>#N/A</v>
      </c>
    </row>
    <row r="69" spans="1:13" x14ac:dyDescent="0.3">
      <c r="A69" s="16"/>
      <c r="B69" s="4"/>
      <c r="C69" s="3"/>
      <c r="D69" s="4"/>
      <c r="E69" s="42" t="e">
        <f t="shared" ca="1" si="6"/>
        <v>#N/A</v>
      </c>
      <c r="F69" s="39" t="e">
        <f t="shared" ca="1" si="7"/>
        <v>#N/A</v>
      </c>
      <c r="G69" s="39" t="e">
        <f t="shared" ca="1" si="8"/>
        <v>#N/A</v>
      </c>
      <c r="H69" s="39" t="e">
        <f t="shared" ca="1" si="9"/>
        <v>#N/A</v>
      </c>
      <c r="I69" s="39" t="e">
        <f t="shared" ca="1" si="10"/>
        <v>#N/A</v>
      </c>
      <c r="J69" s="39">
        <v>0</v>
      </c>
      <c r="K69" s="39">
        <v>0</v>
      </c>
      <c r="L69" s="39">
        <v>0</v>
      </c>
      <c r="M69" s="43" t="e">
        <f t="shared" ca="1" si="11"/>
        <v>#N/A</v>
      </c>
    </row>
    <row r="70" spans="1:13" x14ac:dyDescent="0.3">
      <c r="A70" s="16"/>
      <c r="B70" s="4"/>
      <c r="C70" s="3"/>
      <c r="D70" s="4"/>
      <c r="E70" s="42" t="e">
        <f t="shared" ca="1" si="6"/>
        <v>#N/A</v>
      </c>
      <c r="F70" s="39" t="e">
        <f t="shared" ca="1" si="7"/>
        <v>#N/A</v>
      </c>
      <c r="G70" s="39" t="e">
        <f t="shared" ca="1" si="8"/>
        <v>#N/A</v>
      </c>
      <c r="H70" s="39" t="e">
        <f t="shared" ca="1" si="9"/>
        <v>#N/A</v>
      </c>
      <c r="I70" s="39" t="e">
        <f t="shared" ca="1" si="10"/>
        <v>#N/A</v>
      </c>
      <c r="J70" s="39">
        <v>0</v>
      </c>
      <c r="K70" s="39">
        <v>0</v>
      </c>
      <c r="L70" s="39">
        <v>0</v>
      </c>
      <c r="M70" s="43" t="e">
        <f t="shared" ca="1" si="11"/>
        <v>#N/A</v>
      </c>
    </row>
    <row r="71" spans="1:13" x14ac:dyDescent="0.3">
      <c r="A71" s="16"/>
      <c r="B71" s="4"/>
      <c r="C71" s="3"/>
      <c r="D71" s="4"/>
      <c r="E71" s="42" t="e">
        <f t="shared" ca="1" si="6"/>
        <v>#N/A</v>
      </c>
      <c r="F71" s="39" t="e">
        <f t="shared" ca="1" si="7"/>
        <v>#N/A</v>
      </c>
      <c r="G71" s="39" t="e">
        <f t="shared" ca="1" si="8"/>
        <v>#N/A</v>
      </c>
      <c r="H71" s="39" t="e">
        <f t="shared" ca="1" si="9"/>
        <v>#N/A</v>
      </c>
      <c r="I71" s="39" t="e">
        <f t="shared" ca="1" si="10"/>
        <v>#N/A</v>
      </c>
      <c r="J71" s="39">
        <v>0</v>
      </c>
      <c r="K71" s="39">
        <v>0</v>
      </c>
      <c r="L71" s="39">
        <v>0</v>
      </c>
      <c r="M71" s="43" t="e">
        <f t="shared" ca="1" si="11"/>
        <v>#N/A</v>
      </c>
    </row>
    <row r="72" spans="1:13" x14ac:dyDescent="0.3">
      <c r="A72" s="16"/>
      <c r="B72" s="4"/>
      <c r="C72" s="3"/>
      <c r="D72" s="4"/>
      <c r="E72" s="42" t="e">
        <f t="shared" ca="1" si="6"/>
        <v>#N/A</v>
      </c>
      <c r="F72" s="39" t="e">
        <f t="shared" ca="1" si="7"/>
        <v>#N/A</v>
      </c>
      <c r="G72" s="39" t="e">
        <f t="shared" ca="1" si="8"/>
        <v>#N/A</v>
      </c>
      <c r="H72" s="39" t="e">
        <f t="shared" ca="1" si="9"/>
        <v>#N/A</v>
      </c>
      <c r="I72" s="39" t="e">
        <f t="shared" ca="1" si="10"/>
        <v>#N/A</v>
      </c>
      <c r="J72" s="39">
        <v>0</v>
      </c>
      <c r="K72" s="39">
        <v>0</v>
      </c>
      <c r="L72" s="39">
        <v>0</v>
      </c>
      <c r="M72" s="43" t="e">
        <f t="shared" ca="1" si="11"/>
        <v>#N/A</v>
      </c>
    </row>
    <row r="73" spans="1:13" x14ac:dyDescent="0.3">
      <c r="A73" s="16"/>
      <c r="B73" s="4"/>
      <c r="C73" s="3"/>
      <c r="D73" s="4"/>
      <c r="E73" s="42" t="e">
        <f t="shared" ca="1" si="6"/>
        <v>#N/A</v>
      </c>
      <c r="F73" s="39" t="e">
        <f t="shared" ca="1" si="7"/>
        <v>#N/A</v>
      </c>
      <c r="G73" s="39" t="e">
        <f t="shared" ca="1" si="8"/>
        <v>#N/A</v>
      </c>
      <c r="H73" s="39" t="e">
        <f t="shared" ca="1" si="9"/>
        <v>#N/A</v>
      </c>
      <c r="I73" s="39" t="e">
        <f t="shared" ca="1" si="10"/>
        <v>#N/A</v>
      </c>
      <c r="J73" s="39">
        <v>0</v>
      </c>
      <c r="K73" s="39">
        <v>0</v>
      </c>
      <c r="L73" s="39">
        <v>0</v>
      </c>
      <c r="M73" s="43" t="e">
        <f t="shared" ca="1" si="11"/>
        <v>#N/A</v>
      </c>
    </row>
    <row r="74" spans="1:13" x14ac:dyDescent="0.3">
      <c r="A74" s="16"/>
      <c r="B74" s="4"/>
      <c r="C74" s="3"/>
      <c r="D74" s="4"/>
      <c r="E74" s="42" t="e">
        <f t="shared" ca="1" si="6"/>
        <v>#N/A</v>
      </c>
      <c r="F74" s="39" t="e">
        <f t="shared" ca="1" si="7"/>
        <v>#N/A</v>
      </c>
      <c r="G74" s="39" t="e">
        <f t="shared" ca="1" si="8"/>
        <v>#N/A</v>
      </c>
      <c r="H74" s="39" t="e">
        <f t="shared" ca="1" si="9"/>
        <v>#N/A</v>
      </c>
      <c r="I74" s="39" t="e">
        <f t="shared" ca="1" si="10"/>
        <v>#N/A</v>
      </c>
      <c r="J74" s="39">
        <v>0</v>
      </c>
      <c r="K74" s="39">
        <v>0</v>
      </c>
      <c r="L74" s="39">
        <v>0</v>
      </c>
      <c r="M74" s="43" t="e">
        <f t="shared" ca="1" si="11"/>
        <v>#N/A</v>
      </c>
    </row>
    <row r="75" spans="1:13" x14ac:dyDescent="0.3">
      <c r="A75" s="16"/>
      <c r="B75" s="4"/>
      <c r="C75" s="3"/>
      <c r="D75" s="4"/>
      <c r="E75" s="42" t="e">
        <f t="shared" ca="1" si="6"/>
        <v>#N/A</v>
      </c>
      <c r="F75" s="39" t="e">
        <f t="shared" ca="1" si="7"/>
        <v>#N/A</v>
      </c>
      <c r="G75" s="39" t="e">
        <f t="shared" ca="1" si="8"/>
        <v>#N/A</v>
      </c>
      <c r="H75" s="39" t="e">
        <f t="shared" ca="1" si="9"/>
        <v>#N/A</v>
      </c>
      <c r="I75" s="39" t="e">
        <f t="shared" ca="1" si="10"/>
        <v>#N/A</v>
      </c>
      <c r="J75" s="39">
        <v>0</v>
      </c>
      <c r="K75" s="39">
        <v>0</v>
      </c>
      <c r="L75" s="39">
        <v>0</v>
      </c>
      <c r="M75" s="43" t="e">
        <f t="shared" ca="1" si="11"/>
        <v>#N/A</v>
      </c>
    </row>
    <row r="76" spans="1:13" x14ac:dyDescent="0.3">
      <c r="A76" s="16"/>
      <c r="B76" s="4"/>
      <c r="C76" s="3"/>
      <c r="D76" s="4"/>
      <c r="E76" s="42" t="e">
        <f t="shared" ca="1" si="6"/>
        <v>#N/A</v>
      </c>
      <c r="F76" s="39" t="e">
        <f t="shared" ca="1" si="7"/>
        <v>#N/A</v>
      </c>
      <c r="G76" s="39" t="e">
        <f t="shared" ca="1" si="8"/>
        <v>#N/A</v>
      </c>
      <c r="H76" s="39" t="e">
        <f t="shared" ca="1" si="9"/>
        <v>#N/A</v>
      </c>
      <c r="I76" s="39" t="e">
        <f t="shared" ca="1" si="10"/>
        <v>#N/A</v>
      </c>
      <c r="J76" s="39">
        <v>0</v>
      </c>
      <c r="K76" s="39">
        <v>0</v>
      </c>
      <c r="L76" s="39">
        <v>0</v>
      </c>
      <c r="M76" s="43" t="e">
        <f t="shared" ca="1" si="11"/>
        <v>#N/A</v>
      </c>
    </row>
    <row r="77" spans="1:13" x14ac:dyDescent="0.3">
      <c r="A77" s="16"/>
      <c r="B77" s="4"/>
      <c r="C77" s="3"/>
      <c r="D77" s="4"/>
      <c r="E77" s="42" t="e">
        <f t="shared" ca="1" si="6"/>
        <v>#N/A</v>
      </c>
      <c r="F77" s="39" t="e">
        <f t="shared" ca="1" si="7"/>
        <v>#N/A</v>
      </c>
      <c r="G77" s="39" t="e">
        <f t="shared" ca="1" si="8"/>
        <v>#N/A</v>
      </c>
      <c r="H77" s="39" t="e">
        <f t="shared" ca="1" si="9"/>
        <v>#N/A</v>
      </c>
      <c r="I77" s="39" t="e">
        <f t="shared" ca="1" si="10"/>
        <v>#N/A</v>
      </c>
      <c r="J77" s="39">
        <v>0</v>
      </c>
      <c r="K77" s="39">
        <v>0</v>
      </c>
      <c r="L77" s="39">
        <v>0</v>
      </c>
      <c r="M77" s="43" t="e">
        <f t="shared" ca="1" si="11"/>
        <v>#N/A</v>
      </c>
    </row>
    <row r="78" spans="1:13" x14ac:dyDescent="0.3">
      <c r="A78" s="16"/>
      <c r="B78" s="4"/>
      <c r="C78" s="3"/>
      <c r="D78" s="4"/>
      <c r="E78" s="42" t="e">
        <f t="shared" ca="1" si="6"/>
        <v>#N/A</v>
      </c>
      <c r="F78" s="39" t="e">
        <f t="shared" ca="1" si="7"/>
        <v>#N/A</v>
      </c>
      <c r="G78" s="39" t="e">
        <f t="shared" ca="1" si="8"/>
        <v>#N/A</v>
      </c>
      <c r="H78" s="39" t="e">
        <f t="shared" ca="1" si="9"/>
        <v>#N/A</v>
      </c>
      <c r="I78" s="39" t="e">
        <f t="shared" ca="1" si="10"/>
        <v>#N/A</v>
      </c>
      <c r="J78" s="39">
        <v>0</v>
      </c>
      <c r="K78" s="39">
        <v>0</v>
      </c>
      <c r="L78" s="39">
        <v>0</v>
      </c>
      <c r="M78" s="43" t="e">
        <f t="shared" ca="1" si="11"/>
        <v>#N/A</v>
      </c>
    </row>
    <row r="79" spans="1:13" x14ac:dyDescent="0.3">
      <c r="A79" s="16"/>
      <c r="B79" s="4"/>
      <c r="C79" s="3"/>
      <c r="D79" s="4"/>
      <c r="E79" s="42" t="e">
        <f t="shared" ca="1" si="6"/>
        <v>#N/A</v>
      </c>
      <c r="F79" s="39" t="e">
        <f t="shared" ca="1" si="7"/>
        <v>#N/A</v>
      </c>
      <c r="G79" s="39" t="e">
        <f t="shared" ca="1" si="8"/>
        <v>#N/A</v>
      </c>
      <c r="H79" s="39" t="e">
        <f t="shared" ca="1" si="9"/>
        <v>#N/A</v>
      </c>
      <c r="I79" s="39" t="e">
        <f t="shared" ca="1" si="10"/>
        <v>#N/A</v>
      </c>
      <c r="J79" s="39">
        <v>0</v>
      </c>
      <c r="K79" s="39">
        <v>0</v>
      </c>
      <c r="L79" s="39">
        <v>0</v>
      </c>
      <c r="M79" s="43" t="e">
        <f t="shared" ca="1" si="11"/>
        <v>#N/A</v>
      </c>
    </row>
    <row r="80" spans="1:13" x14ac:dyDescent="0.3">
      <c r="A80" s="16"/>
      <c r="B80" s="4"/>
      <c r="C80" s="3"/>
      <c r="D80" s="4"/>
      <c r="E80" s="42" t="e">
        <f t="shared" ca="1" si="6"/>
        <v>#N/A</v>
      </c>
      <c r="F80" s="39" t="e">
        <f t="shared" ca="1" si="7"/>
        <v>#N/A</v>
      </c>
      <c r="G80" s="39" t="e">
        <f t="shared" ca="1" si="8"/>
        <v>#N/A</v>
      </c>
      <c r="H80" s="39" t="e">
        <f t="shared" ca="1" si="9"/>
        <v>#N/A</v>
      </c>
      <c r="I80" s="39" t="e">
        <f t="shared" ca="1" si="10"/>
        <v>#N/A</v>
      </c>
      <c r="J80" s="39">
        <v>0</v>
      </c>
      <c r="K80" s="39">
        <v>0</v>
      </c>
      <c r="L80" s="39">
        <v>0</v>
      </c>
      <c r="M80" s="43" t="e">
        <f t="shared" ca="1" si="11"/>
        <v>#N/A</v>
      </c>
    </row>
    <row r="81" spans="1:13" x14ac:dyDescent="0.3">
      <c r="A81" s="16"/>
      <c r="B81" s="4"/>
      <c r="C81" s="3"/>
      <c r="D81" s="4"/>
      <c r="E81" s="42" t="e">
        <f t="shared" ca="1" si="6"/>
        <v>#N/A</v>
      </c>
      <c r="F81" s="39" t="e">
        <f t="shared" ca="1" si="7"/>
        <v>#N/A</v>
      </c>
      <c r="G81" s="39" t="e">
        <f t="shared" ca="1" si="8"/>
        <v>#N/A</v>
      </c>
      <c r="H81" s="39" t="e">
        <f t="shared" ca="1" si="9"/>
        <v>#N/A</v>
      </c>
      <c r="I81" s="39" t="e">
        <f t="shared" ca="1" si="10"/>
        <v>#N/A</v>
      </c>
      <c r="J81" s="39">
        <v>0</v>
      </c>
      <c r="K81" s="39">
        <v>0</v>
      </c>
      <c r="L81" s="39">
        <v>0</v>
      </c>
      <c r="M81" s="43" t="e">
        <f t="shared" ca="1" si="11"/>
        <v>#N/A</v>
      </c>
    </row>
    <row r="82" spans="1:13" x14ac:dyDescent="0.3">
      <c r="A82" s="16"/>
      <c r="B82" s="4"/>
      <c r="C82" s="3"/>
      <c r="D82" s="4"/>
      <c r="E82" s="42" t="e">
        <f t="shared" ca="1" si="6"/>
        <v>#N/A</v>
      </c>
      <c r="F82" s="39" t="e">
        <f t="shared" ca="1" si="7"/>
        <v>#N/A</v>
      </c>
      <c r="G82" s="39" t="e">
        <f t="shared" ca="1" si="8"/>
        <v>#N/A</v>
      </c>
      <c r="H82" s="39" t="e">
        <f t="shared" ca="1" si="9"/>
        <v>#N/A</v>
      </c>
      <c r="I82" s="39" t="e">
        <f t="shared" ca="1" si="10"/>
        <v>#N/A</v>
      </c>
      <c r="J82" s="39">
        <v>0</v>
      </c>
      <c r="K82" s="39">
        <v>0</v>
      </c>
      <c r="L82" s="39">
        <v>0</v>
      </c>
      <c r="M82" s="43" t="e">
        <f t="shared" ca="1" si="11"/>
        <v>#N/A</v>
      </c>
    </row>
    <row r="83" spans="1:13" x14ac:dyDescent="0.3">
      <c r="A83" s="16"/>
      <c r="B83" s="4"/>
      <c r="C83" s="3"/>
      <c r="D83" s="4"/>
      <c r="E83" s="42" t="e">
        <f t="shared" ca="1" si="6"/>
        <v>#N/A</v>
      </c>
      <c r="F83" s="39" t="e">
        <f t="shared" ca="1" si="7"/>
        <v>#N/A</v>
      </c>
      <c r="G83" s="39" t="e">
        <f t="shared" ca="1" si="8"/>
        <v>#N/A</v>
      </c>
      <c r="H83" s="39" t="e">
        <f t="shared" ca="1" si="9"/>
        <v>#N/A</v>
      </c>
      <c r="I83" s="39" t="e">
        <f t="shared" ca="1" si="10"/>
        <v>#N/A</v>
      </c>
      <c r="J83" s="39">
        <v>0</v>
      </c>
      <c r="K83" s="39">
        <v>0</v>
      </c>
      <c r="L83" s="39">
        <v>0</v>
      </c>
      <c r="M83" s="43" t="e">
        <f t="shared" ca="1" si="11"/>
        <v>#N/A</v>
      </c>
    </row>
    <row r="84" spans="1:13" x14ac:dyDescent="0.3">
      <c r="A84" s="16"/>
      <c r="B84" s="4"/>
      <c r="C84" s="3"/>
      <c r="D84" s="4"/>
      <c r="E84" s="42" t="e">
        <f t="shared" ca="1" si="6"/>
        <v>#N/A</v>
      </c>
      <c r="F84" s="39" t="e">
        <f t="shared" ca="1" si="7"/>
        <v>#N/A</v>
      </c>
      <c r="G84" s="39" t="e">
        <f t="shared" ca="1" si="8"/>
        <v>#N/A</v>
      </c>
      <c r="H84" s="39" t="e">
        <f t="shared" ca="1" si="9"/>
        <v>#N/A</v>
      </c>
      <c r="I84" s="39" t="e">
        <f t="shared" ca="1" si="10"/>
        <v>#N/A</v>
      </c>
      <c r="J84" s="39">
        <v>0</v>
      </c>
      <c r="K84" s="39">
        <v>0</v>
      </c>
      <c r="L84" s="39">
        <v>0</v>
      </c>
      <c r="M84" s="43" t="e">
        <f t="shared" ca="1" si="11"/>
        <v>#N/A</v>
      </c>
    </row>
    <row r="85" spans="1:13" x14ac:dyDescent="0.3">
      <c r="A85" s="16"/>
      <c r="B85" s="4"/>
      <c r="C85" s="3"/>
      <c r="D85" s="4"/>
      <c r="E85" s="42" t="e">
        <f t="shared" ca="1" si="6"/>
        <v>#N/A</v>
      </c>
      <c r="F85" s="39" t="e">
        <f t="shared" ca="1" si="7"/>
        <v>#N/A</v>
      </c>
      <c r="G85" s="39" t="e">
        <f t="shared" ca="1" si="8"/>
        <v>#N/A</v>
      </c>
      <c r="H85" s="39" t="e">
        <f t="shared" ca="1" si="9"/>
        <v>#N/A</v>
      </c>
      <c r="I85" s="39" t="e">
        <f t="shared" ca="1" si="10"/>
        <v>#N/A</v>
      </c>
      <c r="J85" s="39">
        <v>0</v>
      </c>
      <c r="K85" s="39">
        <v>0</v>
      </c>
      <c r="L85" s="39">
        <v>0</v>
      </c>
      <c r="M85" s="43" t="e">
        <f t="shared" ca="1" si="11"/>
        <v>#N/A</v>
      </c>
    </row>
    <row r="86" spans="1:13" x14ac:dyDescent="0.3">
      <c r="A86" s="16"/>
      <c r="B86" s="4"/>
      <c r="C86" s="3"/>
      <c r="D86" s="4"/>
      <c r="E86" s="42" t="e">
        <f t="shared" ca="1" si="6"/>
        <v>#N/A</v>
      </c>
      <c r="F86" s="39" t="e">
        <f t="shared" ca="1" si="7"/>
        <v>#N/A</v>
      </c>
      <c r="G86" s="39" t="e">
        <f t="shared" ca="1" si="8"/>
        <v>#N/A</v>
      </c>
      <c r="H86" s="39" t="e">
        <f t="shared" ca="1" si="9"/>
        <v>#N/A</v>
      </c>
      <c r="I86" s="39" t="e">
        <f t="shared" ca="1" si="10"/>
        <v>#N/A</v>
      </c>
      <c r="J86" s="39">
        <v>0</v>
      </c>
      <c r="K86" s="39">
        <v>0</v>
      </c>
      <c r="L86" s="39">
        <v>0</v>
      </c>
      <c r="M86" s="43" t="e">
        <f t="shared" ca="1" si="11"/>
        <v>#N/A</v>
      </c>
    </row>
    <row r="87" spans="1:13" x14ac:dyDescent="0.3">
      <c r="A87" s="16"/>
      <c r="B87" s="4"/>
      <c r="C87" s="3"/>
      <c r="D87" s="4"/>
      <c r="E87" s="42" t="e">
        <f t="shared" ca="1" si="6"/>
        <v>#N/A</v>
      </c>
      <c r="F87" s="39" t="e">
        <f t="shared" ca="1" si="7"/>
        <v>#N/A</v>
      </c>
      <c r="G87" s="39" t="e">
        <f t="shared" ca="1" si="8"/>
        <v>#N/A</v>
      </c>
      <c r="H87" s="39" t="e">
        <f t="shared" ca="1" si="9"/>
        <v>#N/A</v>
      </c>
      <c r="I87" s="39" t="e">
        <f t="shared" ca="1" si="10"/>
        <v>#N/A</v>
      </c>
      <c r="J87" s="39">
        <v>0</v>
      </c>
      <c r="K87" s="39">
        <v>0</v>
      </c>
      <c r="L87" s="39">
        <v>0</v>
      </c>
      <c r="M87" s="43" t="e">
        <f t="shared" ca="1" si="11"/>
        <v>#N/A</v>
      </c>
    </row>
    <row r="88" spans="1:13" x14ac:dyDescent="0.3">
      <c r="A88" s="16"/>
      <c r="B88" s="4"/>
      <c r="C88" s="3"/>
      <c r="D88" s="4"/>
      <c r="E88" s="42" t="e">
        <f t="shared" ca="1" si="6"/>
        <v>#N/A</v>
      </c>
      <c r="F88" s="39" t="e">
        <f t="shared" ca="1" si="7"/>
        <v>#N/A</v>
      </c>
      <c r="G88" s="39" t="e">
        <f t="shared" ca="1" si="8"/>
        <v>#N/A</v>
      </c>
      <c r="H88" s="39" t="e">
        <f t="shared" ca="1" si="9"/>
        <v>#N/A</v>
      </c>
      <c r="I88" s="39" t="e">
        <f t="shared" ca="1" si="10"/>
        <v>#N/A</v>
      </c>
      <c r="J88" s="39">
        <v>0</v>
      </c>
      <c r="K88" s="39">
        <v>0</v>
      </c>
      <c r="L88" s="39">
        <v>0</v>
      </c>
      <c r="M88" s="43" t="e">
        <f t="shared" ca="1" si="11"/>
        <v>#N/A</v>
      </c>
    </row>
    <row r="89" spans="1:13" x14ac:dyDescent="0.3">
      <c r="A89" s="16"/>
      <c r="B89" s="4"/>
      <c r="C89" s="3"/>
      <c r="D89" s="4"/>
      <c r="E89" s="42" t="e">
        <f t="shared" ca="1" si="6"/>
        <v>#N/A</v>
      </c>
      <c r="F89" s="39" t="e">
        <f t="shared" ca="1" si="7"/>
        <v>#N/A</v>
      </c>
      <c r="G89" s="39" t="e">
        <f t="shared" ca="1" si="8"/>
        <v>#N/A</v>
      </c>
      <c r="H89" s="39" t="e">
        <f t="shared" ca="1" si="9"/>
        <v>#N/A</v>
      </c>
      <c r="I89" s="39" t="e">
        <f t="shared" ca="1" si="10"/>
        <v>#N/A</v>
      </c>
      <c r="J89" s="39">
        <v>0</v>
      </c>
      <c r="K89" s="39">
        <v>0</v>
      </c>
      <c r="L89" s="39">
        <v>0</v>
      </c>
      <c r="M89" s="43" t="e">
        <f t="shared" ca="1" si="11"/>
        <v>#N/A</v>
      </c>
    </row>
    <row r="90" spans="1:13" x14ac:dyDescent="0.3">
      <c r="A90" s="16"/>
      <c r="B90" s="4"/>
      <c r="C90" s="3"/>
      <c r="D90" s="4"/>
      <c r="E90" s="42" t="e">
        <f t="shared" ca="1" si="6"/>
        <v>#N/A</v>
      </c>
      <c r="F90" s="39" t="e">
        <f t="shared" ca="1" si="7"/>
        <v>#N/A</v>
      </c>
      <c r="G90" s="39" t="e">
        <f t="shared" ca="1" si="8"/>
        <v>#N/A</v>
      </c>
      <c r="H90" s="39" t="e">
        <f t="shared" ca="1" si="9"/>
        <v>#N/A</v>
      </c>
      <c r="I90" s="39" t="e">
        <f t="shared" ca="1" si="10"/>
        <v>#N/A</v>
      </c>
      <c r="J90" s="39">
        <v>0</v>
      </c>
      <c r="K90" s="39">
        <v>0</v>
      </c>
      <c r="L90" s="39">
        <v>0</v>
      </c>
      <c r="M90" s="43" t="e">
        <f t="shared" ca="1" si="11"/>
        <v>#N/A</v>
      </c>
    </row>
    <row r="91" spans="1:13" x14ac:dyDescent="0.3">
      <c r="A91" s="16"/>
      <c r="B91" s="4"/>
      <c r="C91" s="3"/>
      <c r="D91" s="4"/>
      <c r="E91" s="42" t="e">
        <f t="shared" ca="1" si="6"/>
        <v>#N/A</v>
      </c>
      <c r="F91" s="39" t="e">
        <f t="shared" ca="1" si="7"/>
        <v>#N/A</v>
      </c>
      <c r="G91" s="39" t="e">
        <f t="shared" ca="1" si="8"/>
        <v>#N/A</v>
      </c>
      <c r="H91" s="39" t="e">
        <f t="shared" ca="1" si="9"/>
        <v>#N/A</v>
      </c>
      <c r="I91" s="39" t="e">
        <f t="shared" ca="1" si="10"/>
        <v>#N/A</v>
      </c>
      <c r="J91" s="39">
        <v>0</v>
      </c>
      <c r="K91" s="39">
        <v>0</v>
      </c>
      <c r="L91" s="39">
        <v>0</v>
      </c>
      <c r="M91" s="43" t="e">
        <f t="shared" ca="1" si="11"/>
        <v>#N/A</v>
      </c>
    </row>
    <row r="92" spans="1:13" x14ac:dyDescent="0.3">
      <c r="A92" s="16"/>
      <c r="B92" s="4"/>
      <c r="C92" s="3"/>
      <c r="D92" s="4"/>
      <c r="E92" s="42" t="e">
        <f t="shared" ca="1" si="6"/>
        <v>#N/A</v>
      </c>
      <c r="F92" s="39" t="e">
        <f t="shared" ca="1" si="7"/>
        <v>#N/A</v>
      </c>
      <c r="G92" s="39" t="e">
        <f t="shared" ca="1" si="8"/>
        <v>#N/A</v>
      </c>
      <c r="H92" s="39" t="e">
        <f t="shared" ca="1" si="9"/>
        <v>#N/A</v>
      </c>
      <c r="I92" s="39" t="e">
        <f t="shared" ca="1" si="10"/>
        <v>#N/A</v>
      </c>
      <c r="J92" s="39">
        <v>0</v>
      </c>
      <c r="K92" s="39">
        <v>0</v>
      </c>
      <c r="L92" s="39">
        <v>0</v>
      </c>
      <c r="M92" s="43" t="e">
        <f t="shared" ca="1" si="11"/>
        <v>#N/A</v>
      </c>
    </row>
    <row r="93" spans="1:13" x14ac:dyDescent="0.3">
      <c r="A93" s="16"/>
      <c r="B93" s="4"/>
      <c r="C93" s="3"/>
      <c r="D93" s="4"/>
      <c r="E93" s="42" t="e">
        <f t="shared" ca="1" si="6"/>
        <v>#N/A</v>
      </c>
      <c r="F93" s="39" t="e">
        <f t="shared" ca="1" si="7"/>
        <v>#N/A</v>
      </c>
      <c r="G93" s="39" t="e">
        <f t="shared" ca="1" si="8"/>
        <v>#N/A</v>
      </c>
      <c r="H93" s="39" t="e">
        <f t="shared" ca="1" si="9"/>
        <v>#N/A</v>
      </c>
      <c r="I93" s="39" t="e">
        <f t="shared" ca="1" si="10"/>
        <v>#N/A</v>
      </c>
      <c r="J93" s="39">
        <v>0</v>
      </c>
      <c r="K93" s="39">
        <v>0</v>
      </c>
      <c r="L93" s="39">
        <v>0</v>
      </c>
      <c r="M93" s="43" t="e">
        <f t="shared" ca="1" si="11"/>
        <v>#N/A</v>
      </c>
    </row>
    <row r="94" spans="1:13" x14ac:dyDescent="0.3">
      <c r="A94" s="16"/>
      <c r="B94" s="4"/>
      <c r="C94" s="3"/>
      <c r="D94" s="4"/>
      <c r="E94" s="42" t="e">
        <f t="shared" ca="1" si="6"/>
        <v>#N/A</v>
      </c>
      <c r="F94" s="39" t="e">
        <f t="shared" ca="1" si="7"/>
        <v>#N/A</v>
      </c>
      <c r="G94" s="39" t="e">
        <f t="shared" ca="1" si="8"/>
        <v>#N/A</v>
      </c>
      <c r="H94" s="39" t="e">
        <f t="shared" ca="1" si="9"/>
        <v>#N/A</v>
      </c>
      <c r="I94" s="39" t="e">
        <f t="shared" ca="1" si="10"/>
        <v>#N/A</v>
      </c>
      <c r="J94" s="39">
        <v>0</v>
      </c>
      <c r="K94" s="39">
        <v>0</v>
      </c>
      <c r="L94" s="39">
        <v>0</v>
      </c>
      <c r="M94" s="43" t="e">
        <f t="shared" ca="1" si="11"/>
        <v>#N/A</v>
      </c>
    </row>
    <row r="95" spans="1:13" x14ac:dyDescent="0.3">
      <c r="A95" s="16"/>
      <c r="B95" s="4"/>
      <c r="C95" s="3"/>
      <c r="D95" s="4"/>
      <c r="E95" s="42" t="e">
        <f t="shared" ca="1" si="6"/>
        <v>#N/A</v>
      </c>
      <c r="F95" s="39" t="e">
        <f t="shared" ca="1" si="7"/>
        <v>#N/A</v>
      </c>
      <c r="G95" s="39" t="e">
        <f t="shared" ca="1" si="8"/>
        <v>#N/A</v>
      </c>
      <c r="H95" s="39" t="e">
        <f t="shared" ca="1" si="9"/>
        <v>#N/A</v>
      </c>
      <c r="I95" s="39" t="e">
        <f t="shared" ca="1" si="10"/>
        <v>#N/A</v>
      </c>
      <c r="J95" s="39">
        <v>0</v>
      </c>
      <c r="K95" s="39">
        <v>0</v>
      </c>
      <c r="L95" s="39">
        <v>0</v>
      </c>
      <c r="M95" s="43" t="e">
        <f t="shared" ca="1" si="11"/>
        <v>#N/A</v>
      </c>
    </row>
    <row r="96" spans="1:13" x14ac:dyDescent="0.3">
      <c r="A96" s="16"/>
      <c r="B96" s="4"/>
      <c r="C96" s="3"/>
      <c r="D96" s="4"/>
      <c r="E96" s="42" t="e">
        <f t="shared" ca="1" si="6"/>
        <v>#N/A</v>
      </c>
      <c r="F96" s="39" t="e">
        <f t="shared" ca="1" si="7"/>
        <v>#N/A</v>
      </c>
      <c r="G96" s="39" t="e">
        <f t="shared" ca="1" si="8"/>
        <v>#N/A</v>
      </c>
      <c r="H96" s="39" t="e">
        <f t="shared" ca="1" si="9"/>
        <v>#N/A</v>
      </c>
      <c r="I96" s="39" t="e">
        <f t="shared" ca="1" si="10"/>
        <v>#N/A</v>
      </c>
      <c r="J96" s="39">
        <v>0</v>
      </c>
      <c r="K96" s="39">
        <v>0</v>
      </c>
      <c r="L96" s="39">
        <v>0</v>
      </c>
      <c r="M96" s="43" t="e">
        <f t="shared" ca="1" si="11"/>
        <v>#N/A</v>
      </c>
    </row>
    <row r="97" spans="1:13" x14ac:dyDescent="0.3">
      <c r="A97" s="16"/>
      <c r="B97" s="4"/>
      <c r="C97" s="3"/>
      <c r="D97" s="4"/>
      <c r="E97" s="42" t="e">
        <f t="shared" ca="1" si="6"/>
        <v>#N/A</v>
      </c>
      <c r="F97" s="39" t="e">
        <f t="shared" ca="1" si="7"/>
        <v>#N/A</v>
      </c>
      <c r="G97" s="39" t="e">
        <f t="shared" ca="1" si="8"/>
        <v>#N/A</v>
      </c>
      <c r="H97" s="39" t="e">
        <f t="shared" ca="1" si="9"/>
        <v>#N/A</v>
      </c>
      <c r="I97" s="39" t="e">
        <f t="shared" ca="1" si="10"/>
        <v>#N/A</v>
      </c>
      <c r="J97" s="39">
        <v>0</v>
      </c>
      <c r="K97" s="39">
        <v>0</v>
      </c>
      <c r="L97" s="39">
        <v>0</v>
      </c>
      <c r="M97" s="43" t="e">
        <f t="shared" ca="1" si="11"/>
        <v>#N/A</v>
      </c>
    </row>
    <row r="98" spans="1:13" x14ac:dyDescent="0.3">
      <c r="A98" s="16"/>
      <c r="B98" s="4"/>
      <c r="C98" s="3"/>
      <c r="D98" s="4"/>
      <c r="E98" s="42" t="e">
        <f t="shared" ca="1" si="6"/>
        <v>#N/A</v>
      </c>
      <c r="F98" s="39" t="e">
        <f t="shared" ca="1" si="7"/>
        <v>#N/A</v>
      </c>
      <c r="G98" s="39" t="e">
        <f t="shared" ca="1" si="8"/>
        <v>#N/A</v>
      </c>
      <c r="H98" s="39" t="e">
        <f t="shared" ca="1" si="9"/>
        <v>#N/A</v>
      </c>
      <c r="I98" s="39" t="e">
        <f t="shared" ca="1" si="10"/>
        <v>#N/A</v>
      </c>
      <c r="J98" s="39">
        <v>0</v>
      </c>
      <c r="K98" s="39">
        <v>0</v>
      </c>
      <c r="L98" s="39">
        <v>0</v>
      </c>
      <c r="M98" s="43" t="e">
        <f t="shared" ca="1" si="11"/>
        <v>#N/A</v>
      </c>
    </row>
    <row r="99" spans="1:13" x14ac:dyDescent="0.3">
      <c r="A99" s="16"/>
      <c r="B99" s="4"/>
      <c r="C99" s="3"/>
      <c r="D99" s="4"/>
      <c r="E99" s="42" t="e">
        <f t="shared" ca="1" si="6"/>
        <v>#N/A</v>
      </c>
      <c r="F99" s="39" t="e">
        <f t="shared" ca="1" si="7"/>
        <v>#N/A</v>
      </c>
      <c r="G99" s="39" t="e">
        <f t="shared" ca="1" si="8"/>
        <v>#N/A</v>
      </c>
      <c r="H99" s="39" t="e">
        <f t="shared" ca="1" si="9"/>
        <v>#N/A</v>
      </c>
      <c r="I99" s="39" t="e">
        <f t="shared" ca="1" si="10"/>
        <v>#N/A</v>
      </c>
      <c r="J99" s="39">
        <v>0</v>
      </c>
      <c r="K99" s="39">
        <v>0</v>
      </c>
      <c r="L99" s="39">
        <v>0</v>
      </c>
      <c r="M99" s="43" t="e">
        <f t="shared" ca="1" si="11"/>
        <v>#N/A</v>
      </c>
    </row>
    <row r="100" spans="1:13" x14ac:dyDescent="0.3">
      <c r="A100" s="16"/>
      <c r="B100" s="4"/>
      <c r="C100" s="3"/>
      <c r="D100" s="4"/>
      <c r="E100" s="42" t="e">
        <f t="shared" ca="1" si="6"/>
        <v>#N/A</v>
      </c>
      <c r="F100" s="39" t="e">
        <f t="shared" ca="1" si="7"/>
        <v>#N/A</v>
      </c>
      <c r="G100" s="39" t="e">
        <f t="shared" ca="1" si="8"/>
        <v>#N/A</v>
      </c>
      <c r="H100" s="39" t="e">
        <f t="shared" ca="1" si="9"/>
        <v>#N/A</v>
      </c>
      <c r="I100" s="39" t="e">
        <f t="shared" ca="1" si="10"/>
        <v>#N/A</v>
      </c>
      <c r="J100" s="39">
        <v>0</v>
      </c>
      <c r="K100" s="39">
        <v>0</v>
      </c>
      <c r="L100" s="39">
        <v>0</v>
      </c>
      <c r="M100" s="43" t="e">
        <f t="shared" ca="1" si="11"/>
        <v>#N/A</v>
      </c>
    </row>
    <row r="101" spans="1:13" x14ac:dyDescent="0.3">
      <c r="A101" s="16"/>
      <c r="B101" s="4"/>
      <c r="C101" s="3"/>
      <c r="D101" s="4"/>
      <c r="E101" s="42" t="e">
        <f t="shared" ca="1" si="6"/>
        <v>#N/A</v>
      </c>
      <c r="F101" s="39" t="e">
        <f t="shared" ca="1" si="7"/>
        <v>#N/A</v>
      </c>
      <c r="G101" s="39" t="e">
        <f t="shared" ca="1" si="8"/>
        <v>#N/A</v>
      </c>
      <c r="H101" s="39" t="e">
        <f t="shared" ca="1" si="9"/>
        <v>#N/A</v>
      </c>
      <c r="I101" s="39" t="e">
        <f t="shared" ca="1" si="10"/>
        <v>#N/A</v>
      </c>
      <c r="J101" s="39">
        <v>0</v>
      </c>
      <c r="K101" s="39">
        <v>0</v>
      </c>
      <c r="L101" s="39">
        <v>0</v>
      </c>
      <c r="M101" s="43" t="e">
        <f t="shared" ca="1" si="11"/>
        <v>#N/A</v>
      </c>
    </row>
    <row r="102" spans="1:13" x14ac:dyDescent="0.3">
      <c r="A102" s="16"/>
      <c r="B102" s="4"/>
      <c r="C102" s="3"/>
      <c r="D102" s="4"/>
      <c r="E102" s="42" t="e">
        <f t="shared" ca="1" si="6"/>
        <v>#N/A</v>
      </c>
      <c r="F102" s="39" t="e">
        <f t="shared" ca="1" si="7"/>
        <v>#N/A</v>
      </c>
      <c r="G102" s="39" t="e">
        <f t="shared" ca="1" si="8"/>
        <v>#N/A</v>
      </c>
      <c r="H102" s="39" t="e">
        <f t="shared" ca="1" si="9"/>
        <v>#N/A</v>
      </c>
      <c r="I102" s="39" t="e">
        <f t="shared" ca="1" si="10"/>
        <v>#N/A</v>
      </c>
      <c r="J102" s="39">
        <v>0</v>
      </c>
      <c r="K102" s="39">
        <v>0</v>
      </c>
      <c r="L102" s="39">
        <v>0</v>
      </c>
      <c r="M102" s="43" t="e">
        <f t="shared" ca="1" si="11"/>
        <v>#N/A</v>
      </c>
    </row>
    <row r="103" spans="1:13" x14ac:dyDescent="0.3">
      <c r="A103" s="16"/>
      <c r="B103" s="4"/>
      <c r="C103" s="3"/>
      <c r="D103" s="4"/>
      <c r="E103" s="42" t="e">
        <f t="shared" ca="1" si="6"/>
        <v>#N/A</v>
      </c>
      <c r="F103" s="39" t="e">
        <f t="shared" ca="1" si="7"/>
        <v>#N/A</v>
      </c>
      <c r="G103" s="39" t="e">
        <f t="shared" ca="1" si="8"/>
        <v>#N/A</v>
      </c>
      <c r="H103" s="39" t="e">
        <f t="shared" ca="1" si="9"/>
        <v>#N/A</v>
      </c>
      <c r="I103" s="39" t="e">
        <f t="shared" ca="1" si="10"/>
        <v>#N/A</v>
      </c>
      <c r="J103" s="39">
        <v>0</v>
      </c>
      <c r="K103" s="39">
        <v>0</v>
      </c>
      <c r="L103" s="39">
        <v>0</v>
      </c>
      <c r="M103" s="43" t="e">
        <f t="shared" ca="1" si="11"/>
        <v>#N/A</v>
      </c>
    </row>
    <row r="104" spans="1:13" x14ac:dyDescent="0.3">
      <c r="A104" s="16"/>
      <c r="B104" s="4"/>
      <c r="C104" s="3"/>
      <c r="D104" s="4"/>
      <c r="E104" s="42" t="e">
        <f t="shared" ca="1" si="6"/>
        <v>#N/A</v>
      </c>
      <c r="F104" s="39" t="e">
        <f t="shared" ca="1" si="7"/>
        <v>#N/A</v>
      </c>
      <c r="G104" s="39" t="e">
        <f t="shared" ca="1" si="8"/>
        <v>#N/A</v>
      </c>
      <c r="H104" s="39" t="e">
        <f t="shared" ca="1" si="9"/>
        <v>#N/A</v>
      </c>
      <c r="I104" s="39" t="e">
        <f t="shared" ca="1" si="10"/>
        <v>#N/A</v>
      </c>
      <c r="J104" s="39">
        <v>0</v>
      </c>
      <c r="K104" s="39">
        <v>0</v>
      </c>
      <c r="L104" s="39">
        <v>0</v>
      </c>
      <c r="M104" s="43" t="e">
        <f t="shared" ca="1" si="11"/>
        <v>#N/A</v>
      </c>
    </row>
    <row r="105" spans="1:13" x14ac:dyDescent="0.3">
      <c r="A105" s="16"/>
      <c r="B105" s="4"/>
      <c r="C105" s="3"/>
      <c r="D105" s="4"/>
      <c r="E105" s="42" t="e">
        <f t="shared" ca="1" si="6"/>
        <v>#N/A</v>
      </c>
      <c r="F105" s="39" t="e">
        <f t="shared" ca="1" si="7"/>
        <v>#N/A</v>
      </c>
      <c r="G105" s="39" t="e">
        <f t="shared" ca="1" si="8"/>
        <v>#N/A</v>
      </c>
      <c r="H105" s="39" t="e">
        <f t="shared" ca="1" si="9"/>
        <v>#N/A</v>
      </c>
      <c r="I105" s="39" t="e">
        <f t="shared" ca="1" si="10"/>
        <v>#N/A</v>
      </c>
      <c r="J105" s="39">
        <v>0</v>
      </c>
      <c r="K105" s="39">
        <v>0</v>
      </c>
      <c r="L105" s="39">
        <v>0</v>
      </c>
      <c r="M105" s="43" t="e">
        <f t="shared" ca="1" si="11"/>
        <v>#N/A</v>
      </c>
    </row>
    <row r="106" spans="1:13" x14ac:dyDescent="0.3">
      <c r="A106" s="16"/>
      <c r="B106" s="4"/>
      <c r="C106" s="3"/>
      <c r="D106" s="4"/>
      <c r="E106" s="42" t="e">
        <f t="shared" ca="1" si="6"/>
        <v>#N/A</v>
      </c>
      <c r="F106" s="39" t="e">
        <f t="shared" ca="1" si="7"/>
        <v>#N/A</v>
      </c>
      <c r="G106" s="39" t="e">
        <f t="shared" ca="1" si="8"/>
        <v>#N/A</v>
      </c>
      <c r="H106" s="39" t="e">
        <f t="shared" ca="1" si="9"/>
        <v>#N/A</v>
      </c>
      <c r="I106" s="39" t="e">
        <f t="shared" ca="1" si="10"/>
        <v>#N/A</v>
      </c>
      <c r="J106" s="39">
        <v>0</v>
      </c>
      <c r="K106" s="39">
        <v>0</v>
      </c>
      <c r="L106" s="39">
        <v>0</v>
      </c>
      <c r="M106" s="43" t="e">
        <f t="shared" ca="1" si="11"/>
        <v>#N/A</v>
      </c>
    </row>
    <row r="107" spans="1:13" x14ac:dyDescent="0.3">
      <c r="A107" s="16"/>
      <c r="B107" s="4"/>
      <c r="C107" s="3"/>
      <c r="D107" s="4"/>
      <c r="E107" s="42" t="e">
        <f t="shared" ca="1" si="6"/>
        <v>#N/A</v>
      </c>
      <c r="F107" s="39" t="e">
        <f t="shared" ca="1" si="7"/>
        <v>#N/A</v>
      </c>
      <c r="G107" s="39" t="e">
        <f t="shared" ca="1" si="8"/>
        <v>#N/A</v>
      </c>
      <c r="H107" s="39" t="e">
        <f t="shared" ca="1" si="9"/>
        <v>#N/A</v>
      </c>
      <c r="I107" s="39" t="e">
        <f t="shared" ca="1" si="10"/>
        <v>#N/A</v>
      </c>
      <c r="J107" s="39">
        <v>0</v>
      </c>
      <c r="K107" s="39">
        <v>0</v>
      </c>
      <c r="L107" s="39">
        <v>0</v>
      </c>
      <c r="M107" s="43" t="e">
        <f t="shared" ca="1" si="11"/>
        <v>#N/A</v>
      </c>
    </row>
    <row r="108" spans="1:13" x14ac:dyDescent="0.3">
      <c r="A108" s="16"/>
      <c r="B108" s="4"/>
      <c r="C108" s="3"/>
      <c r="D108" s="4"/>
      <c r="E108" s="42" t="e">
        <f t="shared" ca="1" si="6"/>
        <v>#N/A</v>
      </c>
      <c r="F108" s="39" t="e">
        <f t="shared" ca="1" si="7"/>
        <v>#N/A</v>
      </c>
      <c r="G108" s="39" t="e">
        <f t="shared" ca="1" si="8"/>
        <v>#N/A</v>
      </c>
      <c r="H108" s="39" t="e">
        <f t="shared" ca="1" si="9"/>
        <v>#N/A</v>
      </c>
      <c r="I108" s="39" t="e">
        <f t="shared" ca="1" si="10"/>
        <v>#N/A</v>
      </c>
      <c r="J108" s="39">
        <v>0</v>
      </c>
      <c r="K108" s="39">
        <v>0</v>
      </c>
      <c r="L108" s="39">
        <v>0</v>
      </c>
      <c r="M108" s="43" t="e">
        <f t="shared" ca="1" si="11"/>
        <v>#N/A</v>
      </c>
    </row>
    <row r="109" spans="1:13" x14ac:dyDescent="0.3">
      <c r="A109" s="16"/>
      <c r="B109" s="4"/>
      <c r="C109" s="3"/>
      <c r="D109" s="4"/>
      <c r="E109" s="42" t="e">
        <f t="shared" ca="1" si="6"/>
        <v>#N/A</v>
      </c>
      <c r="F109" s="39" t="e">
        <f t="shared" ca="1" si="7"/>
        <v>#N/A</v>
      </c>
      <c r="G109" s="39" t="e">
        <f t="shared" ca="1" si="8"/>
        <v>#N/A</v>
      </c>
      <c r="H109" s="39" t="e">
        <f t="shared" ca="1" si="9"/>
        <v>#N/A</v>
      </c>
      <c r="I109" s="39" t="e">
        <f t="shared" ca="1" si="10"/>
        <v>#N/A</v>
      </c>
      <c r="J109" s="39">
        <v>0</v>
      </c>
      <c r="K109" s="39">
        <v>0</v>
      </c>
      <c r="L109" s="39">
        <v>0</v>
      </c>
      <c r="M109" s="43" t="e">
        <f t="shared" ca="1" si="11"/>
        <v>#N/A</v>
      </c>
    </row>
    <row r="110" spans="1:13" x14ac:dyDescent="0.3">
      <c r="A110" s="16"/>
      <c r="B110" s="4"/>
      <c r="C110" s="3"/>
      <c r="D110" s="4"/>
      <c r="E110" s="42" t="e">
        <f t="shared" ca="1" si="6"/>
        <v>#N/A</v>
      </c>
      <c r="F110" s="39" t="e">
        <f t="shared" ca="1" si="7"/>
        <v>#N/A</v>
      </c>
      <c r="G110" s="39" t="e">
        <f t="shared" ca="1" si="8"/>
        <v>#N/A</v>
      </c>
      <c r="H110" s="39" t="e">
        <f t="shared" ca="1" si="9"/>
        <v>#N/A</v>
      </c>
      <c r="I110" s="39" t="e">
        <f t="shared" ca="1" si="10"/>
        <v>#N/A</v>
      </c>
      <c r="J110" s="39">
        <v>0</v>
      </c>
      <c r="K110" s="39">
        <v>0</v>
      </c>
      <c r="L110" s="39">
        <v>0</v>
      </c>
      <c r="M110" s="43" t="e">
        <f t="shared" ca="1" si="11"/>
        <v>#N/A</v>
      </c>
    </row>
    <row r="111" spans="1:13" x14ac:dyDescent="0.3">
      <c r="A111" s="16"/>
      <c r="B111" s="4"/>
      <c r="C111" s="3"/>
      <c r="D111" s="4"/>
      <c r="E111" s="42" t="e">
        <f t="shared" ca="1" si="6"/>
        <v>#N/A</v>
      </c>
      <c r="F111" s="39" t="e">
        <f t="shared" ca="1" si="7"/>
        <v>#N/A</v>
      </c>
      <c r="G111" s="39" t="e">
        <f t="shared" ca="1" si="8"/>
        <v>#N/A</v>
      </c>
      <c r="H111" s="39" t="e">
        <f t="shared" ca="1" si="9"/>
        <v>#N/A</v>
      </c>
      <c r="I111" s="39" t="e">
        <f t="shared" ca="1" si="10"/>
        <v>#N/A</v>
      </c>
      <c r="J111" s="39">
        <v>0</v>
      </c>
      <c r="K111" s="39">
        <v>0</v>
      </c>
      <c r="L111" s="39">
        <v>0</v>
      </c>
      <c r="M111" s="43" t="e">
        <f t="shared" ca="1" si="11"/>
        <v>#N/A</v>
      </c>
    </row>
    <row r="112" spans="1:13" x14ac:dyDescent="0.3">
      <c r="A112" s="16"/>
      <c r="B112" s="4"/>
      <c r="C112" s="3"/>
      <c r="D112" s="4"/>
      <c r="E112" s="42" t="e">
        <f t="shared" ca="1" si="6"/>
        <v>#N/A</v>
      </c>
      <c r="F112" s="39" t="e">
        <f t="shared" ca="1" si="7"/>
        <v>#N/A</v>
      </c>
      <c r="G112" s="39" t="e">
        <f t="shared" ca="1" si="8"/>
        <v>#N/A</v>
      </c>
      <c r="H112" s="39" t="e">
        <f t="shared" ca="1" si="9"/>
        <v>#N/A</v>
      </c>
      <c r="I112" s="39" t="e">
        <f t="shared" ca="1" si="10"/>
        <v>#N/A</v>
      </c>
      <c r="J112" s="39">
        <v>0</v>
      </c>
      <c r="K112" s="39">
        <v>0</v>
      </c>
      <c r="L112" s="39">
        <v>0</v>
      </c>
      <c r="M112" s="43" t="e">
        <f t="shared" ca="1" si="11"/>
        <v>#N/A</v>
      </c>
    </row>
    <row r="113" spans="1:13" x14ac:dyDescent="0.3">
      <c r="A113" s="16"/>
      <c r="B113" s="4"/>
      <c r="C113" s="3"/>
      <c r="D113" s="4"/>
      <c r="E113" s="42" t="e">
        <f t="shared" ca="1" si="6"/>
        <v>#N/A</v>
      </c>
      <c r="F113" s="39" t="e">
        <f t="shared" ca="1" si="7"/>
        <v>#N/A</v>
      </c>
      <c r="G113" s="39" t="e">
        <f t="shared" ca="1" si="8"/>
        <v>#N/A</v>
      </c>
      <c r="H113" s="39" t="e">
        <f t="shared" ca="1" si="9"/>
        <v>#N/A</v>
      </c>
      <c r="I113" s="39" t="e">
        <f t="shared" ca="1" si="10"/>
        <v>#N/A</v>
      </c>
      <c r="J113" s="39">
        <v>0</v>
      </c>
      <c r="K113" s="39">
        <v>0</v>
      </c>
      <c r="L113" s="39">
        <v>0</v>
      </c>
      <c r="M113" s="43" t="e">
        <f t="shared" ca="1" si="11"/>
        <v>#N/A</v>
      </c>
    </row>
    <row r="114" spans="1:13" x14ac:dyDescent="0.3">
      <c r="A114" s="16"/>
      <c r="B114" s="4"/>
      <c r="C114" s="3"/>
      <c r="D114" s="4"/>
      <c r="E114" s="42" t="e">
        <f t="shared" ca="1" si="6"/>
        <v>#N/A</v>
      </c>
      <c r="F114" s="39" t="e">
        <f t="shared" ca="1" si="7"/>
        <v>#N/A</v>
      </c>
      <c r="G114" s="39" t="e">
        <f t="shared" ca="1" si="8"/>
        <v>#N/A</v>
      </c>
      <c r="H114" s="39" t="e">
        <f t="shared" ca="1" si="9"/>
        <v>#N/A</v>
      </c>
      <c r="I114" s="39" t="e">
        <f t="shared" ca="1" si="10"/>
        <v>#N/A</v>
      </c>
      <c r="J114" s="39">
        <v>0</v>
      </c>
      <c r="K114" s="39">
        <v>0</v>
      </c>
      <c r="L114" s="39">
        <v>0</v>
      </c>
      <c r="M114" s="43" t="e">
        <f t="shared" ca="1" si="11"/>
        <v>#N/A</v>
      </c>
    </row>
    <row r="115" spans="1:13" x14ac:dyDescent="0.3">
      <c r="A115" s="16"/>
      <c r="B115" s="4"/>
      <c r="C115" s="3"/>
      <c r="D115" s="4"/>
      <c r="E115" s="42" t="e">
        <f t="shared" ca="1" si="6"/>
        <v>#N/A</v>
      </c>
      <c r="F115" s="39" t="e">
        <f t="shared" ca="1" si="7"/>
        <v>#N/A</v>
      </c>
      <c r="G115" s="39" t="e">
        <f t="shared" ca="1" si="8"/>
        <v>#N/A</v>
      </c>
      <c r="H115" s="39" t="e">
        <f t="shared" ca="1" si="9"/>
        <v>#N/A</v>
      </c>
      <c r="I115" s="39" t="e">
        <f t="shared" ca="1" si="10"/>
        <v>#N/A</v>
      </c>
      <c r="J115" s="39">
        <v>0</v>
      </c>
      <c r="K115" s="39">
        <v>0</v>
      </c>
      <c r="L115" s="39">
        <v>0</v>
      </c>
      <c r="M115" s="43" t="e">
        <f t="shared" ca="1" si="11"/>
        <v>#N/A</v>
      </c>
    </row>
    <row r="116" spans="1:13" x14ac:dyDescent="0.3">
      <c r="A116" s="16"/>
      <c r="B116" s="4"/>
      <c r="C116" s="3"/>
      <c r="D116" s="4"/>
      <c r="E116" s="42" t="e">
        <f t="shared" ca="1" si="6"/>
        <v>#N/A</v>
      </c>
      <c r="F116" s="39" t="e">
        <f t="shared" ca="1" si="7"/>
        <v>#N/A</v>
      </c>
      <c r="G116" s="39" t="e">
        <f t="shared" ca="1" si="8"/>
        <v>#N/A</v>
      </c>
      <c r="H116" s="39" t="e">
        <f t="shared" ca="1" si="9"/>
        <v>#N/A</v>
      </c>
      <c r="I116" s="39" t="e">
        <f t="shared" ca="1" si="10"/>
        <v>#N/A</v>
      </c>
      <c r="J116" s="39">
        <v>0</v>
      </c>
      <c r="K116" s="39">
        <v>0</v>
      </c>
      <c r="L116" s="39">
        <v>0</v>
      </c>
      <c r="M116" s="43" t="e">
        <f t="shared" ca="1" si="11"/>
        <v>#N/A</v>
      </c>
    </row>
    <row r="117" spans="1:13" x14ac:dyDescent="0.3">
      <c r="A117" s="16"/>
      <c r="B117" s="4"/>
      <c r="C117" s="3"/>
      <c r="D117" s="4"/>
      <c r="E117" s="42" t="e">
        <f t="shared" ca="1" si="6"/>
        <v>#N/A</v>
      </c>
      <c r="F117" s="39" t="e">
        <f t="shared" ca="1" si="7"/>
        <v>#N/A</v>
      </c>
      <c r="G117" s="39" t="e">
        <f t="shared" ca="1" si="8"/>
        <v>#N/A</v>
      </c>
      <c r="H117" s="39" t="e">
        <f t="shared" ca="1" si="9"/>
        <v>#N/A</v>
      </c>
      <c r="I117" s="39" t="e">
        <f t="shared" ca="1" si="10"/>
        <v>#N/A</v>
      </c>
      <c r="J117" s="39">
        <v>0</v>
      </c>
      <c r="K117" s="39">
        <v>0</v>
      </c>
      <c r="L117" s="39">
        <v>0</v>
      </c>
      <c r="M117" s="43" t="e">
        <f t="shared" ca="1" si="11"/>
        <v>#N/A</v>
      </c>
    </row>
    <row r="118" spans="1:13" x14ac:dyDescent="0.3">
      <c r="A118" s="16"/>
      <c r="B118" s="4"/>
      <c r="C118" s="3"/>
      <c r="D118" s="4"/>
      <c r="E118" s="42" t="e">
        <f t="shared" ca="1" si="6"/>
        <v>#N/A</v>
      </c>
      <c r="F118" s="39" t="e">
        <f t="shared" ca="1" si="7"/>
        <v>#N/A</v>
      </c>
      <c r="G118" s="39" t="e">
        <f t="shared" ca="1" si="8"/>
        <v>#N/A</v>
      </c>
      <c r="H118" s="39" t="e">
        <f t="shared" ca="1" si="9"/>
        <v>#N/A</v>
      </c>
      <c r="I118" s="39" t="e">
        <f t="shared" ca="1" si="10"/>
        <v>#N/A</v>
      </c>
      <c r="J118" s="39">
        <v>0</v>
      </c>
      <c r="K118" s="39">
        <v>0</v>
      </c>
      <c r="L118" s="39">
        <v>0</v>
      </c>
      <c r="M118" s="43" t="e">
        <f t="shared" ca="1" si="11"/>
        <v>#N/A</v>
      </c>
    </row>
    <row r="119" spans="1:13" x14ac:dyDescent="0.3">
      <c r="A119" s="16"/>
      <c r="B119" s="4"/>
      <c r="C119" s="3"/>
      <c r="D119" s="4"/>
      <c r="E119" s="42" t="e">
        <f t="shared" ca="1" si="6"/>
        <v>#N/A</v>
      </c>
      <c r="F119" s="39" t="e">
        <f t="shared" ca="1" si="7"/>
        <v>#N/A</v>
      </c>
      <c r="G119" s="39" t="e">
        <f t="shared" ca="1" si="8"/>
        <v>#N/A</v>
      </c>
      <c r="H119" s="39" t="e">
        <f t="shared" ca="1" si="9"/>
        <v>#N/A</v>
      </c>
      <c r="I119" s="39" t="e">
        <f t="shared" ca="1" si="10"/>
        <v>#N/A</v>
      </c>
      <c r="J119" s="39">
        <v>0</v>
      </c>
      <c r="K119" s="39">
        <v>0</v>
      </c>
      <c r="L119" s="39">
        <v>0</v>
      </c>
      <c r="M119" s="43" t="e">
        <f t="shared" ca="1" si="11"/>
        <v>#N/A</v>
      </c>
    </row>
    <row r="120" spans="1:13" x14ac:dyDescent="0.3">
      <c r="A120" s="16"/>
      <c r="B120" s="4"/>
      <c r="C120" s="3"/>
      <c r="D120" s="4"/>
      <c r="E120" s="42" t="e">
        <f t="shared" ca="1" si="6"/>
        <v>#N/A</v>
      </c>
      <c r="F120" s="39" t="e">
        <f t="shared" ca="1" si="7"/>
        <v>#N/A</v>
      </c>
      <c r="G120" s="39" t="e">
        <f t="shared" ca="1" si="8"/>
        <v>#N/A</v>
      </c>
      <c r="H120" s="39" t="e">
        <f t="shared" ca="1" si="9"/>
        <v>#N/A</v>
      </c>
      <c r="I120" s="39" t="e">
        <f t="shared" ca="1" si="10"/>
        <v>#N/A</v>
      </c>
      <c r="J120" s="39">
        <v>0</v>
      </c>
      <c r="K120" s="39">
        <v>0</v>
      </c>
      <c r="L120" s="39">
        <v>0</v>
      </c>
      <c r="M120" s="43" t="e">
        <f t="shared" ca="1" si="11"/>
        <v>#N/A</v>
      </c>
    </row>
    <row r="121" spans="1:13" x14ac:dyDescent="0.3">
      <c r="A121" s="16"/>
      <c r="B121" s="4"/>
      <c r="C121" s="3"/>
      <c r="D121" s="4"/>
      <c r="E121" s="42" t="e">
        <f t="shared" ca="1" si="6"/>
        <v>#N/A</v>
      </c>
      <c r="F121" s="39" t="e">
        <f t="shared" ca="1" si="7"/>
        <v>#N/A</v>
      </c>
      <c r="G121" s="39" t="e">
        <f t="shared" ca="1" si="8"/>
        <v>#N/A</v>
      </c>
      <c r="H121" s="39" t="e">
        <f t="shared" ca="1" si="9"/>
        <v>#N/A</v>
      </c>
      <c r="I121" s="39" t="e">
        <f t="shared" ca="1" si="10"/>
        <v>#N/A</v>
      </c>
      <c r="J121" s="39">
        <v>0</v>
      </c>
      <c r="K121" s="39">
        <v>0</v>
      </c>
      <c r="L121" s="39">
        <v>0</v>
      </c>
      <c r="M121" s="43" t="e">
        <f t="shared" ca="1" si="11"/>
        <v>#N/A</v>
      </c>
    </row>
    <row r="122" spans="1:13" x14ac:dyDescent="0.3">
      <c r="A122" s="16"/>
      <c r="B122" s="4"/>
      <c r="C122" s="3"/>
      <c r="D122" s="4"/>
      <c r="E122" s="42" t="e">
        <f t="shared" ca="1" si="6"/>
        <v>#N/A</v>
      </c>
      <c r="F122" s="39" t="e">
        <f t="shared" ca="1" si="7"/>
        <v>#N/A</v>
      </c>
      <c r="G122" s="39" t="e">
        <f t="shared" ca="1" si="8"/>
        <v>#N/A</v>
      </c>
      <c r="H122" s="39" t="e">
        <f t="shared" ca="1" si="9"/>
        <v>#N/A</v>
      </c>
      <c r="I122" s="39" t="e">
        <f t="shared" ca="1" si="10"/>
        <v>#N/A</v>
      </c>
      <c r="J122" s="39">
        <v>0</v>
      </c>
      <c r="K122" s="39">
        <v>0</v>
      </c>
      <c r="L122" s="39">
        <v>0</v>
      </c>
      <c r="M122" s="43" t="e">
        <f t="shared" ca="1" si="11"/>
        <v>#N/A</v>
      </c>
    </row>
    <row r="123" spans="1:13" x14ac:dyDescent="0.3">
      <c r="A123" s="16"/>
      <c r="B123" s="4"/>
      <c r="C123" s="3"/>
      <c r="D123" s="4"/>
      <c r="E123" s="42" t="e">
        <f t="shared" ca="1" si="6"/>
        <v>#N/A</v>
      </c>
      <c r="F123" s="39" t="e">
        <f t="shared" ca="1" si="7"/>
        <v>#N/A</v>
      </c>
      <c r="G123" s="39" t="e">
        <f t="shared" ca="1" si="8"/>
        <v>#N/A</v>
      </c>
      <c r="H123" s="39" t="e">
        <f t="shared" ca="1" si="9"/>
        <v>#N/A</v>
      </c>
      <c r="I123" s="39" t="e">
        <f t="shared" ca="1" si="10"/>
        <v>#N/A</v>
      </c>
      <c r="J123" s="39">
        <v>0</v>
      </c>
      <c r="K123" s="39">
        <v>0</v>
      </c>
      <c r="L123" s="39">
        <v>0</v>
      </c>
      <c r="M123" s="43" t="e">
        <f t="shared" ca="1" si="11"/>
        <v>#N/A</v>
      </c>
    </row>
    <row r="124" spans="1:13" x14ac:dyDescent="0.3">
      <c r="A124" s="16"/>
      <c r="B124" s="4"/>
      <c r="C124" s="3"/>
      <c r="D124" s="4"/>
      <c r="E124" s="42" t="e">
        <f t="shared" ca="1" si="6"/>
        <v>#N/A</v>
      </c>
      <c r="F124" s="39" t="e">
        <f t="shared" ca="1" si="7"/>
        <v>#N/A</v>
      </c>
      <c r="G124" s="39" t="e">
        <f t="shared" ca="1" si="8"/>
        <v>#N/A</v>
      </c>
      <c r="H124" s="39" t="e">
        <f t="shared" ca="1" si="9"/>
        <v>#N/A</v>
      </c>
      <c r="I124" s="39" t="e">
        <f t="shared" ca="1" si="10"/>
        <v>#N/A</v>
      </c>
      <c r="J124" s="39">
        <v>0</v>
      </c>
      <c r="K124" s="39">
        <v>0</v>
      </c>
      <c r="L124" s="39">
        <v>0</v>
      </c>
      <c r="M124" s="43" t="e">
        <f t="shared" ca="1" si="11"/>
        <v>#N/A</v>
      </c>
    </row>
    <row r="125" spans="1:13" x14ac:dyDescent="0.3">
      <c r="A125" s="16"/>
      <c r="B125" s="4"/>
      <c r="C125" s="3"/>
      <c r="D125" s="4"/>
      <c r="E125" s="42" t="e">
        <f t="shared" ca="1" si="6"/>
        <v>#N/A</v>
      </c>
      <c r="F125" s="39" t="e">
        <f t="shared" ca="1" si="7"/>
        <v>#N/A</v>
      </c>
      <c r="G125" s="39" t="e">
        <f t="shared" ca="1" si="8"/>
        <v>#N/A</v>
      </c>
      <c r="H125" s="39" t="e">
        <f t="shared" ca="1" si="9"/>
        <v>#N/A</v>
      </c>
      <c r="I125" s="39" t="e">
        <f t="shared" ca="1" si="10"/>
        <v>#N/A</v>
      </c>
      <c r="J125" s="39">
        <v>0</v>
      </c>
      <c r="K125" s="39">
        <v>0</v>
      </c>
      <c r="L125" s="39">
        <v>0</v>
      </c>
      <c r="M125" s="43" t="e">
        <f t="shared" ca="1" si="11"/>
        <v>#N/A</v>
      </c>
    </row>
    <row r="126" spans="1:13" x14ac:dyDescent="0.3">
      <c r="A126" s="16"/>
      <c r="B126" s="4"/>
      <c r="C126" s="3"/>
      <c r="D126" s="4"/>
      <c r="E126" s="42" t="e">
        <f t="shared" ca="1" si="6"/>
        <v>#N/A</v>
      </c>
      <c r="F126" s="39" t="e">
        <f t="shared" ca="1" si="7"/>
        <v>#N/A</v>
      </c>
      <c r="G126" s="39" t="e">
        <f t="shared" ca="1" si="8"/>
        <v>#N/A</v>
      </c>
      <c r="H126" s="39" t="e">
        <f t="shared" ca="1" si="9"/>
        <v>#N/A</v>
      </c>
      <c r="I126" s="39" t="e">
        <f t="shared" ca="1" si="10"/>
        <v>#N/A</v>
      </c>
      <c r="J126" s="39">
        <v>0</v>
      </c>
      <c r="K126" s="39">
        <v>0</v>
      </c>
      <c r="L126" s="39">
        <v>0</v>
      </c>
      <c r="M126" s="43" t="e">
        <f t="shared" ca="1" si="11"/>
        <v>#N/A</v>
      </c>
    </row>
    <row r="127" spans="1:13" x14ac:dyDescent="0.3">
      <c r="A127" s="16"/>
      <c r="B127" s="4"/>
      <c r="C127" s="3"/>
      <c r="D127" s="4"/>
      <c r="E127" s="42" t="e">
        <f t="shared" ca="1" si="6"/>
        <v>#N/A</v>
      </c>
      <c r="F127" s="39" t="e">
        <f t="shared" ca="1" si="7"/>
        <v>#N/A</v>
      </c>
      <c r="G127" s="39" t="e">
        <f t="shared" ca="1" si="8"/>
        <v>#N/A</v>
      </c>
      <c r="H127" s="39" t="e">
        <f t="shared" ca="1" si="9"/>
        <v>#N/A</v>
      </c>
      <c r="I127" s="39" t="e">
        <f t="shared" ca="1" si="10"/>
        <v>#N/A</v>
      </c>
      <c r="J127" s="39">
        <v>0</v>
      </c>
      <c r="K127" s="39">
        <v>0</v>
      </c>
      <c r="L127" s="39">
        <v>0</v>
      </c>
      <c r="M127" s="43" t="e">
        <f t="shared" ca="1" si="11"/>
        <v>#N/A</v>
      </c>
    </row>
    <row r="128" spans="1:13" x14ac:dyDescent="0.3">
      <c r="A128" s="16"/>
      <c r="B128" s="4"/>
      <c r="C128" s="3"/>
      <c r="D128" s="4"/>
      <c r="E128" s="42" t="e">
        <f t="shared" ca="1" si="6"/>
        <v>#N/A</v>
      </c>
      <c r="F128" s="39" t="e">
        <f t="shared" ca="1" si="7"/>
        <v>#N/A</v>
      </c>
      <c r="G128" s="39" t="e">
        <f t="shared" ca="1" si="8"/>
        <v>#N/A</v>
      </c>
      <c r="H128" s="39" t="e">
        <f t="shared" ca="1" si="9"/>
        <v>#N/A</v>
      </c>
      <c r="I128" s="39" t="e">
        <f t="shared" ca="1" si="10"/>
        <v>#N/A</v>
      </c>
      <c r="J128" s="39">
        <v>0</v>
      </c>
      <c r="K128" s="39">
        <v>0</v>
      </c>
      <c r="L128" s="39">
        <v>0</v>
      </c>
      <c r="M128" s="43" t="e">
        <f t="shared" ca="1" si="11"/>
        <v>#N/A</v>
      </c>
    </row>
    <row r="129" spans="1:13" x14ac:dyDescent="0.3">
      <c r="A129" s="16"/>
      <c r="B129" s="4"/>
      <c r="C129" s="3"/>
      <c r="D129" s="4"/>
      <c r="E129" s="42" t="e">
        <f t="shared" ca="1" si="6"/>
        <v>#N/A</v>
      </c>
      <c r="F129" s="39" t="e">
        <f t="shared" ca="1" si="7"/>
        <v>#N/A</v>
      </c>
      <c r="G129" s="39" t="e">
        <f t="shared" ca="1" si="8"/>
        <v>#N/A</v>
      </c>
      <c r="H129" s="39" t="e">
        <f t="shared" ca="1" si="9"/>
        <v>#N/A</v>
      </c>
      <c r="I129" s="39" t="e">
        <f t="shared" ca="1" si="10"/>
        <v>#N/A</v>
      </c>
      <c r="J129" s="39">
        <v>0</v>
      </c>
      <c r="K129" s="39">
        <v>0</v>
      </c>
      <c r="L129" s="39">
        <v>0</v>
      </c>
      <c r="M129" s="43" t="e">
        <f t="shared" ca="1" si="11"/>
        <v>#N/A</v>
      </c>
    </row>
    <row r="130" spans="1:13" x14ac:dyDescent="0.3">
      <c r="A130" s="16"/>
      <c r="B130" s="4"/>
      <c r="C130" s="3"/>
      <c r="D130" s="4"/>
      <c r="E130" s="42" t="e">
        <f t="shared" ca="1" si="6"/>
        <v>#N/A</v>
      </c>
      <c r="F130" s="39" t="e">
        <f t="shared" ca="1" si="7"/>
        <v>#N/A</v>
      </c>
      <c r="G130" s="39" t="e">
        <f t="shared" ca="1" si="8"/>
        <v>#N/A</v>
      </c>
      <c r="H130" s="39" t="e">
        <f t="shared" ca="1" si="9"/>
        <v>#N/A</v>
      </c>
      <c r="I130" s="39" t="e">
        <f t="shared" ca="1" si="10"/>
        <v>#N/A</v>
      </c>
      <c r="J130" s="39">
        <v>0</v>
      </c>
      <c r="K130" s="39">
        <v>0</v>
      </c>
      <c r="L130" s="39">
        <v>0</v>
      </c>
      <c r="M130" s="43" t="e">
        <f t="shared" ca="1" si="11"/>
        <v>#N/A</v>
      </c>
    </row>
    <row r="131" spans="1:13" x14ac:dyDescent="0.3">
      <c r="A131" s="16"/>
      <c r="B131" s="4"/>
      <c r="C131" s="3"/>
      <c r="D131" s="4"/>
      <c r="E131" s="42" t="e">
        <f t="shared" ca="1" si="6"/>
        <v>#N/A</v>
      </c>
      <c r="F131" s="39" t="e">
        <f t="shared" ca="1" si="7"/>
        <v>#N/A</v>
      </c>
      <c r="G131" s="39" t="e">
        <f t="shared" ca="1" si="8"/>
        <v>#N/A</v>
      </c>
      <c r="H131" s="39" t="e">
        <f t="shared" ca="1" si="9"/>
        <v>#N/A</v>
      </c>
      <c r="I131" s="39" t="e">
        <f t="shared" ca="1" si="10"/>
        <v>#N/A</v>
      </c>
      <c r="J131" s="39">
        <v>0</v>
      </c>
      <c r="K131" s="39">
        <v>0</v>
      </c>
      <c r="L131" s="39">
        <v>0</v>
      </c>
      <c r="M131" s="43" t="e">
        <f t="shared" ca="1" si="11"/>
        <v>#N/A</v>
      </c>
    </row>
    <row r="132" spans="1:13" x14ac:dyDescent="0.3">
      <c r="A132" s="16"/>
      <c r="B132" s="4"/>
      <c r="C132" s="3"/>
      <c r="D132" s="4"/>
      <c r="E132" s="42" t="e">
        <f t="shared" ca="1" si="6"/>
        <v>#N/A</v>
      </c>
      <c r="F132" s="39" t="e">
        <f t="shared" ca="1" si="7"/>
        <v>#N/A</v>
      </c>
      <c r="G132" s="39" t="e">
        <f t="shared" ca="1" si="8"/>
        <v>#N/A</v>
      </c>
      <c r="H132" s="39" t="e">
        <f t="shared" ca="1" si="9"/>
        <v>#N/A</v>
      </c>
      <c r="I132" s="39" t="e">
        <f t="shared" ca="1" si="10"/>
        <v>#N/A</v>
      </c>
      <c r="J132" s="39">
        <v>0</v>
      </c>
      <c r="K132" s="39">
        <v>0</v>
      </c>
      <c r="L132" s="39">
        <v>0</v>
      </c>
      <c r="M132" s="43" t="e">
        <f t="shared" ca="1" si="11"/>
        <v>#N/A</v>
      </c>
    </row>
    <row r="133" spans="1:13" x14ac:dyDescent="0.3">
      <c r="A133" s="16"/>
      <c r="B133" s="4"/>
      <c r="C133" s="3"/>
      <c r="D133" s="4"/>
      <c r="E133" s="42" t="e">
        <f t="shared" ca="1" si="6"/>
        <v>#N/A</v>
      </c>
      <c r="F133" s="39" t="e">
        <f t="shared" ca="1" si="7"/>
        <v>#N/A</v>
      </c>
      <c r="G133" s="39" t="e">
        <f t="shared" ca="1" si="8"/>
        <v>#N/A</v>
      </c>
      <c r="H133" s="39" t="e">
        <f t="shared" ca="1" si="9"/>
        <v>#N/A</v>
      </c>
      <c r="I133" s="39" t="e">
        <f t="shared" ca="1" si="10"/>
        <v>#N/A</v>
      </c>
      <c r="J133" s="39">
        <v>0</v>
      </c>
      <c r="K133" s="39">
        <v>0</v>
      </c>
      <c r="L133" s="39">
        <v>0</v>
      </c>
      <c r="M133" s="43" t="e">
        <f t="shared" ca="1" si="11"/>
        <v>#N/A</v>
      </c>
    </row>
    <row r="134" spans="1:13" x14ac:dyDescent="0.3">
      <c r="A134" s="16"/>
      <c r="B134" s="4"/>
      <c r="C134" s="3"/>
      <c r="D134" s="4"/>
      <c r="E134" s="42" t="e">
        <f t="shared" ca="1" si="6"/>
        <v>#N/A</v>
      </c>
      <c r="F134" s="39" t="e">
        <f t="shared" ca="1" si="7"/>
        <v>#N/A</v>
      </c>
      <c r="G134" s="39" t="e">
        <f t="shared" ca="1" si="8"/>
        <v>#N/A</v>
      </c>
      <c r="H134" s="39" t="e">
        <f t="shared" ca="1" si="9"/>
        <v>#N/A</v>
      </c>
      <c r="I134" s="39" t="e">
        <f t="shared" ca="1" si="10"/>
        <v>#N/A</v>
      </c>
      <c r="J134" s="39">
        <v>0</v>
      </c>
      <c r="K134" s="39">
        <v>0</v>
      </c>
      <c r="L134" s="39">
        <v>0</v>
      </c>
      <c r="M134" s="43" t="e">
        <f t="shared" ca="1" si="11"/>
        <v>#N/A</v>
      </c>
    </row>
    <row r="135" spans="1:13" x14ac:dyDescent="0.3">
      <c r="A135" s="16"/>
      <c r="B135" s="4"/>
      <c r="C135" s="3"/>
      <c r="D135" s="4"/>
      <c r="E135" s="42" t="e">
        <f t="shared" ca="1" si="6"/>
        <v>#N/A</v>
      </c>
      <c r="F135" s="39" t="e">
        <f t="shared" ca="1" si="7"/>
        <v>#N/A</v>
      </c>
      <c r="G135" s="39" t="e">
        <f t="shared" ca="1" si="8"/>
        <v>#N/A</v>
      </c>
      <c r="H135" s="39" t="e">
        <f t="shared" ca="1" si="9"/>
        <v>#N/A</v>
      </c>
      <c r="I135" s="39" t="e">
        <f t="shared" ca="1" si="10"/>
        <v>#N/A</v>
      </c>
      <c r="J135" s="39">
        <v>0</v>
      </c>
      <c r="K135" s="39">
        <v>0</v>
      </c>
      <c r="L135" s="39">
        <v>0</v>
      </c>
      <c r="M135" s="43" t="e">
        <f t="shared" ca="1" si="11"/>
        <v>#N/A</v>
      </c>
    </row>
    <row r="136" spans="1:13" x14ac:dyDescent="0.3">
      <c r="A136" s="16"/>
      <c r="B136" s="4"/>
      <c r="C136" s="3"/>
      <c r="D136" s="4"/>
      <c r="E136" s="42" t="e">
        <f t="shared" ca="1" si="6"/>
        <v>#N/A</v>
      </c>
      <c r="F136" s="39" t="e">
        <f t="shared" ca="1" si="7"/>
        <v>#N/A</v>
      </c>
      <c r="G136" s="39" t="e">
        <f t="shared" ca="1" si="8"/>
        <v>#N/A</v>
      </c>
      <c r="H136" s="39" t="e">
        <f t="shared" ca="1" si="9"/>
        <v>#N/A</v>
      </c>
      <c r="I136" s="39" t="e">
        <f t="shared" ca="1" si="10"/>
        <v>#N/A</v>
      </c>
      <c r="J136" s="39">
        <v>0</v>
      </c>
      <c r="K136" s="39">
        <v>0</v>
      </c>
      <c r="L136" s="39">
        <v>0</v>
      </c>
      <c r="M136" s="43" t="e">
        <f t="shared" ca="1" si="11"/>
        <v>#N/A</v>
      </c>
    </row>
    <row r="137" spans="1:13" x14ac:dyDescent="0.3">
      <c r="A137" s="16"/>
      <c r="B137" s="4"/>
      <c r="C137" s="3"/>
      <c r="D137" s="4"/>
      <c r="E137" s="42" t="e">
        <f t="shared" ca="1" si="6"/>
        <v>#N/A</v>
      </c>
      <c r="F137" s="39" t="e">
        <f t="shared" ca="1" si="7"/>
        <v>#N/A</v>
      </c>
      <c r="G137" s="39" t="e">
        <f t="shared" ca="1" si="8"/>
        <v>#N/A</v>
      </c>
      <c r="H137" s="39" t="e">
        <f t="shared" ca="1" si="9"/>
        <v>#N/A</v>
      </c>
      <c r="I137" s="39" t="e">
        <f t="shared" ca="1" si="10"/>
        <v>#N/A</v>
      </c>
      <c r="J137" s="39">
        <v>0</v>
      </c>
      <c r="K137" s="39">
        <v>0</v>
      </c>
      <c r="L137" s="39">
        <v>0</v>
      </c>
      <c r="M137" s="43" t="e">
        <f t="shared" ca="1" si="11"/>
        <v>#N/A</v>
      </c>
    </row>
    <row r="138" spans="1:13" x14ac:dyDescent="0.3">
      <c r="A138" s="16"/>
      <c r="B138" s="4"/>
      <c r="C138" s="3"/>
      <c r="D138" s="4"/>
      <c r="E138" s="42" t="e">
        <f t="shared" ca="1" si="6"/>
        <v>#N/A</v>
      </c>
      <c r="F138" s="39" t="e">
        <f t="shared" ca="1" si="7"/>
        <v>#N/A</v>
      </c>
      <c r="G138" s="39" t="e">
        <f t="shared" ca="1" si="8"/>
        <v>#N/A</v>
      </c>
      <c r="H138" s="39" t="e">
        <f t="shared" ca="1" si="9"/>
        <v>#N/A</v>
      </c>
      <c r="I138" s="39" t="e">
        <f t="shared" ca="1" si="10"/>
        <v>#N/A</v>
      </c>
      <c r="J138" s="39">
        <v>0</v>
      </c>
      <c r="K138" s="39">
        <v>0</v>
      </c>
      <c r="L138" s="39">
        <v>0</v>
      </c>
      <c r="M138" s="43" t="e">
        <f t="shared" ca="1" si="11"/>
        <v>#N/A</v>
      </c>
    </row>
    <row r="139" spans="1:13" x14ac:dyDescent="0.3">
      <c r="A139" s="16"/>
      <c r="B139" s="4"/>
      <c r="C139" s="3"/>
      <c r="D139" s="4"/>
      <c r="E139" s="42" t="e">
        <f t="shared" ca="1" si="6"/>
        <v>#N/A</v>
      </c>
      <c r="F139" s="39" t="e">
        <f t="shared" ca="1" si="7"/>
        <v>#N/A</v>
      </c>
      <c r="G139" s="39" t="e">
        <f t="shared" ca="1" si="8"/>
        <v>#N/A</v>
      </c>
      <c r="H139" s="39" t="e">
        <f t="shared" ca="1" si="9"/>
        <v>#N/A</v>
      </c>
      <c r="I139" s="39" t="e">
        <f t="shared" ca="1" si="10"/>
        <v>#N/A</v>
      </c>
      <c r="J139" s="39">
        <v>0</v>
      </c>
      <c r="K139" s="39">
        <v>0</v>
      </c>
      <c r="L139" s="39">
        <v>0</v>
      </c>
      <c r="M139" s="43" t="e">
        <f t="shared" ca="1" si="11"/>
        <v>#N/A</v>
      </c>
    </row>
    <row r="140" spans="1:13" x14ac:dyDescent="0.3">
      <c r="A140" s="16"/>
      <c r="B140" s="4"/>
      <c r="C140" s="3"/>
      <c r="D140" s="4"/>
      <c r="E140" s="42" t="e">
        <f t="shared" ca="1" si="6"/>
        <v>#N/A</v>
      </c>
      <c r="F140" s="39" t="e">
        <f t="shared" ca="1" si="7"/>
        <v>#N/A</v>
      </c>
      <c r="G140" s="39" t="e">
        <f t="shared" ca="1" si="8"/>
        <v>#N/A</v>
      </c>
      <c r="H140" s="39" t="e">
        <f t="shared" ca="1" si="9"/>
        <v>#N/A</v>
      </c>
      <c r="I140" s="39" t="e">
        <f t="shared" ca="1" si="10"/>
        <v>#N/A</v>
      </c>
      <c r="J140" s="39">
        <v>0</v>
      </c>
      <c r="K140" s="39">
        <v>0</v>
      </c>
      <c r="L140" s="39">
        <v>0</v>
      </c>
      <c r="M140" s="43" t="e">
        <f t="shared" ca="1" si="11"/>
        <v>#N/A</v>
      </c>
    </row>
    <row r="141" spans="1:13" x14ac:dyDescent="0.3">
      <c r="A141" s="16"/>
      <c r="B141" s="4"/>
      <c r="C141" s="3"/>
      <c r="D141" s="4"/>
      <c r="E141" s="42" t="e">
        <f t="shared" ca="1" si="6"/>
        <v>#N/A</v>
      </c>
      <c r="F141" s="39" t="e">
        <f t="shared" ca="1" si="7"/>
        <v>#N/A</v>
      </c>
      <c r="G141" s="39" t="e">
        <f t="shared" ca="1" si="8"/>
        <v>#N/A</v>
      </c>
      <c r="H141" s="39" t="e">
        <f t="shared" ca="1" si="9"/>
        <v>#N/A</v>
      </c>
      <c r="I141" s="39" t="e">
        <f t="shared" ca="1" si="10"/>
        <v>#N/A</v>
      </c>
      <c r="J141" s="39">
        <v>0</v>
      </c>
      <c r="K141" s="39">
        <v>0</v>
      </c>
      <c r="L141" s="39">
        <v>0</v>
      </c>
      <c r="M141" s="43" t="e">
        <f t="shared" ca="1" si="11"/>
        <v>#N/A</v>
      </c>
    </row>
    <row r="142" spans="1:13" x14ac:dyDescent="0.3">
      <c r="A142" s="16"/>
      <c r="B142" s="4"/>
      <c r="C142" s="3"/>
      <c r="D142" s="4"/>
      <c r="E142" s="42" t="e">
        <f t="shared" ca="1" si="6"/>
        <v>#N/A</v>
      </c>
      <c r="F142" s="39" t="e">
        <f t="shared" ca="1" si="7"/>
        <v>#N/A</v>
      </c>
      <c r="G142" s="39" t="e">
        <f t="shared" ca="1" si="8"/>
        <v>#N/A</v>
      </c>
      <c r="H142" s="39" t="e">
        <f t="shared" ca="1" si="9"/>
        <v>#N/A</v>
      </c>
      <c r="I142" s="39" t="e">
        <f t="shared" ca="1" si="10"/>
        <v>#N/A</v>
      </c>
      <c r="J142" s="39">
        <v>0</v>
      </c>
      <c r="K142" s="39">
        <v>0</v>
      </c>
      <c r="L142" s="39">
        <v>0</v>
      </c>
      <c r="M142" s="43" t="e">
        <f t="shared" ca="1" si="11"/>
        <v>#N/A</v>
      </c>
    </row>
    <row r="143" spans="1:13" x14ac:dyDescent="0.3">
      <c r="A143" s="16"/>
      <c r="B143" s="4"/>
      <c r="C143" s="3"/>
      <c r="D143" s="4"/>
      <c r="E143" s="42" t="e">
        <f t="shared" ca="1" si="6"/>
        <v>#N/A</v>
      </c>
      <c r="F143" s="39" t="e">
        <f t="shared" ca="1" si="7"/>
        <v>#N/A</v>
      </c>
      <c r="G143" s="39" t="e">
        <f t="shared" ca="1" si="8"/>
        <v>#N/A</v>
      </c>
      <c r="H143" s="39" t="e">
        <f t="shared" ca="1" si="9"/>
        <v>#N/A</v>
      </c>
      <c r="I143" s="39" t="e">
        <f t="shared" ca="1" si="10"/>
        <v>#N/A</v>
      </c>
      <c r="J143" s="39">
        <v>0</v>
      </c>
      <c r="K143" s="39">
        <v>0</v>
      </c>
      <c r="L143" s="39">
        <v>0</v>
      </c>
      <c r="M143" s="43" t="e">
        <f t="shared" ca="1" si="11"/>
        <v>#N/A</v>
      </c>
    </row>
    <row r="144" spans="1:13" x14ac:dyDescent="0.3">
      <c r="A144" s="16"/>
      <c r="B144" s="4"/>
      <c r="C144" s="3"/>
      <c r="D144" s="4"/>
      <c r="E144" s="42" t="e">
        <f t="shared" ca="1" si="6"/>
        <v>#N/A</v>
      </c>
      <c r="F144" s="39" t="e">
        <f t="shared" ca="1" si="7"/>
        <v>#N/A</v>
      </c>
      <c r="G144" s="39" t="e">
        <f t="shared" ca="1" si="8"/>
        <v>#N/A</v>
      </c>
      <c r="H144" s="39" t="e">
        <f t="shared" ca="1" si="9"/>
        <v>#N/A</v>
      </c>
      <c r="I144" s="39" t="e">
        <f t="shared" ca="1" si="10"/>
        <v>#N/A</v>
      </c>
      <c r="J144" s="39">
        <v>0</v>
      </c>
      <c r="K144" s="39">
        <v>0</v>
      </c>
      <c r="L144" s="39">
        <v>0</v>
      </c>
      <c r="M144" s="43" t="e">
        <f t="shared" ca="1" si="11"/>
        <v>#N/A</v>
      </c>
    </row>
    <row r="145" spans="1:13" x14ac:dyDescent="0.3">
      <c r="A145" s="16"/>
      <c r="B145" s="4"/>
      <c r="C145" s="3"/>
      <c r="D145" s="4"/>
      <c r="E145" s="42" t="e">
        <f t="shared" ca="1" si="6"/>
        <v>#N/A</v>
      </c>
      <c r="F145" s="39" t="e">
        <f t="shared" ca="1" si="7"/>
        <v>#N/A</v>
      </c>
      <c r="G145" s="39" t="e">
        <f t="shared" ca="1" si="8"/>
        <v>#N/A</v>
      </c>
      <c r="H145" s="39" t="e">
        <f t="shared" ca="1" si="9"/>
        <v>#N/A</v>
      </c>
      <c r="I145" s="39" t="e">
        <f t="shared" ca="1" si="10"/>
        <v>#N/A</v>
      </c>
      <c r="J145" s="39">
        <v>0</v>
      </c>
      <c r="K145" s="39">
        <v>0</v>
      </c>
      <c r="L145" s="39">
        <v>0</v>
      </c>
      <c r="M145" s="43" t="e">
        <f t="shared" ca="1" si="11"/>
        <v>#N/A</v>
      </c>
    </row>
    <row r="146" spans="1:13" x14ac:dyDescent="0.3">
      <c r="A146" s="16"/>
      <c r="B146" s="4"/>
      <c r="C146" s="3"/>
      <c r="D146" s="4"/>
      <c r="E146" s="42" t="e">
        <f t="shared" ca="1" si="6"/>
        <v>#N/A</v>
      </c>
      <c r="F146" s="39" t="e">
        <f t="shared" ca="1" si="7"/>
        <v>#N/A</v>
      </c>
      <c r="G146" s="39" t="e">
        <f t="shared" ca="1" si="8"/>
        <v>#N/A</v>
      </c>
      <c r="H146" s="39" t="e">
        <f t="shared" ca="1" si="9"/>
        <v>#N/A</v>
      </c>
      <c r="I146" s="39" t="e">
        <f t="shared" ca="1" si="10"/>
        <v>#N/A</v>
      </c>
      <c r="J146" s="39">
        <v>0</v>
      </c>
      <c r="K146" s="39">
        <v>0</v>
      </c>
      <c r="L146" s="39">
        <v>0</v>
      </c>
      <c r="M146" s="43" t="e">
        <f t="shared" ca="1" si="11"/>
        <v>#N/A</v>
      </c>
    </row>
    <row r="147" spans="1:13" x14ac:dyDescent="0.3">
      <c r="A147" s="16"/>
      <c r="B147" s="4"/>
      <c r="C147" s="3"/>
      <c r="D147" s="4"/>
      <c r="E147" s="42" t="e">
        <f t="shared" ca="1" si="6"/>
        <v>#N/A</v>
      </c>
      <c r="F147" s="39" t="e">
        <f t="shared" ca="1" si="7"/>
        <v>#N/A</v>
      </c>
      <c r="G147" s="39" t="e">
        <f t="shared" ca="1" si="8"/>
        <v>#N/A</v>
      </c>
      <c r="H147" s="39" t="e">
        <f t="shared" ca="1" si="9"/>
        <v>#N/A</v>
      </c>
      <c r="I147" s="39" t="e">
        <f t="shared" ca="1" si="10"/>
        <v>#N/A</v>
      </c>
      <c r="J147" s="39">
        <v>0</v>
      </c>
      <c r="K147" s="39">
        <v>0</v>
      </c>
      <c r="L147" s="39">
        <v>0</v>
      </c>
      <c r="M147" s="43" t="e">
        <f t="shared" ca="1" si="11"/>
        <v>#N/A</v>
      </c>
    </row>
    <row r="148" spans="1:13" x14ac:dyDescent="0.3">
      <c r="A148" s="16"/>
      <c r="B148" s="4"/>
      <c r="C148" s="3"/>
      <c r="D148" s="4"/>
      <c r="E148" s="42" t="e">
        <f t="shared" ca="1" si="6"/>
        <v>#N/A</v>
      </c>
      <c r="F148" s="39" t="e">
        <f t="shared" ca="1" si="7"/>
        <v>#N/A</v>
      </c>
      <c r="G148" s="39" t="e">
        <f t="shared" ca="1" si="8"/>
        <v>#N/A</v>
      </c>
      <c r="H148" s="39" t="e">
        <f t="shared" ca="1" si="9"/>
        <v>#N/A</v>
      </c>
      <c r="I148" s="39" t="e">
        <f t="shared" ca="1" si="10"/>
        <v>#N/A</v>
      </c>
      <c r="J148" s="39">
        <v>0</v>
      </c>
      <c r="K148" s="39">
        <v>0</v>
      </c>
      <c r="L148" s="39">
        <v>0</v>
      </c>
      <c r="M148" s="43" t="e">
        <f t="shared" ca="1" si="11"/>
        <v>#N/A</v>
      </c>
    </row>
    <row r="149" spans="1:13" x14ac:dyDescent="0.3">
      <c r="A149" s="16"/>
      <c r="B149" s="4"/>
      <c r="C149" s="3"/>
      <c r="D149" s="4"/>
      <c r="E149" s="42" t="e">
        <f t="shared" ca="1" si="6"/>
        <v>#N/A</v>
      </c>
      <c r="F149" s="39" t="e">
        <f t="shared" ca="1" si="7"/>
        <v>#N/A</v>
      </c>
      <c r="G149" s="39" t="e">
        <f t="shared" ca="1" si="8"/>
        <v>#N/A</v>
      </c>
      <c r="H149" s="39" t="e">
        <f t="shared" ca="1" si="9"/>
        <v>#N/A</v>
      </c>
      <c r="I149" s="39" t="e">
        <f t="shared" ca="1" si="10"/>
        <v>#N/A</v>
      </c>
      <c r="J149" s="39">
        <v>0</v>
      </c>
      <c r="K149" s="39">
        <v>0</v>
      </c>
      <c r="L149" s="39">
        <v>0</v>
      </c>
      <c r="M149" s="43" t="e">
        <f t="shared" ca="1" si="11"/>
        <v>#N/A</v>
      </c>
    </row>
    <row r="150" spans="1:13" x14ac:dyDescent="0.3">
      <c r="A150" s="16"/>
      <c r="B150" s="4"/>
      <c r="C150" s="3"/>
      <c r="D150" s="4"/>
      <c r="E150" s="42" t="e">
        <f t="shared" ca="1" si="6"/>
        <v>#N/A</v>
      </c>
      <c r="F150" s="39" t="e">
        <f t="shared" ca="1" si="7"/>
        <v>#N/A</v>
      </c>
      <c r="G150" s="39" t="e">
        <f t="shared" ca="1" si="8"/>
        <v>#N/A</v>
      </c>
      <c r="H150" s="39" t="e">
        <f t="shared" ca="1" si="9"/>
        <v>#N/A</v>
      </c>
      <c r="I150" s="39" t="e">
        <f t="shared" ca="1" si="10"/>
        <v>#N/A</v>
      </c>
      <c r="J150" s="39">
        <v>0</v>
      </c>
      <c r="K150" s="39">
        <v>0</v>
      </c>
      <c r="L150" s="39">
        <v>0</v>
      </c>
      <c r="M150" s="43" t="e">
        <f t="shared" ca="1" si="11"/>
        <v>#N/A</v>
      </c>
    </row>
    <row r="151" spans="1:13" x14ac:dyDescent="0.3">
      <c r="A151" s="16"/>
      <c r="B151" s="4"/>
      <c r="C151" s="3"/>
      <c r="D151" s="4"/>
      <c r="E151" s="42" t="e">
        <f t="shared" ca="1" si="6"/>
        <v>#N/A</v>
      </c>
      <c r="F151" s="39" t="e">
        <f t="shared" ca="1" si="7"/>
        <v>#N/A</v>
      </c>
      <c r="G151" s="39" t="e">
        <f t="shared" ca="1" si="8"/>
        <v>#N/A</v>
      </c>
      <c r="H151" s="39" t="e">
        <f t="shared" ca="1" si="9"/>
        <v>#N/A</v>
      </c>
      <c r="I151" s="39" t="e">
        <f t="shared" ca="1" si="10"/>
        <v>#N/A</v>
      </c>
      <c r="J151" s="39">
        <v>0</v>
      </c>
      <c r="K151" s="39">
        <v>0</v>
      </c>
      <c r="L151" s="39">
        <v>0</v>
      </c>
      <c r="M151" s="43" t="e">
        <f t="shared" ca="1" si="11"/>
        <v>#N/A</v>
      </c>
    </row>
    <row r="152" spans="1:13" x14ac:dyDescent="0.3">
      <c r="A152" s="16"/>
      <c r="B152" s="4"/>
      <c r="C152" s="3"/>
      <c r="D152" s="4"/>
      <c r="E152" s="42" t="e">
        <f t="shared" ca="1" si="6"/>
        <v>#N/A</v>
      </c>
      <c r="F152" s="39" t="e">
        <f t="shared" ca="1" si="7"/>
        <v>#N/A</v>
      </c>
      <c r="G152" s="39" t="e">
        <f t="shared" ca="1" si="8"/>
        <v>#N/A</v>
      </c>
      <c r="H152" s="39" t="e">
        <f t="shared" ca="1" si="9"/>
        <v>#N/A</v>
      </c>
      <c r="I152" s="39" t="e">
        <f t="shared" ca="1" si="10"/>
        <v>#N/A</v>
      </c>
      <c r="J152" s="39">
        <v>0</v>
      </c>
      <c r="K152" s="39">
        <v>0</v>
      </c>
      <c r="L152" s="39">
        <v>0</v>
      </c>
      <c r="M152" s="43" t="e">
        <f t="shared" ca="1" si="11"/>
        <v>#N/A</v>
      </c>
    </row>
    <row r="153" spans="1:13" x14ac:dyDescent="0.3">
      <c r="A153" s="16"/>
      <c r="B153" s="4"/>
      <c r="C153" s="3"/>
      <c r="D153" s="4"/>
      <c r="E153" s="42" t="e">
        <f t="shared" ca="1" si="6"/>
        <v>#N/A</v>
      </c>
      <c r="F153" s="39" t="e">
        <f t="shared" ca="1" si="7"/>
        <v>#N/A</v>
      </c>
      <c r="G153" s="39" t="e">
        <f t="shared" ca="1" si="8"/>
        <v>#N/A</v>
      </c>
      <c r="H153" s="39" t="e">
        <f t="shared" ca="1" si="9"/>
        <v>#N/A</v>
      </c>
      <c r="I153" s="39" t="e">
        <f t="shared" ca="1" si="10"/>
        <v>#N/A</v>
      </c>
      <c r="J153" s="39">
        <v>0</v>
      </c>
      <c r="K153" s="39">
        <v>0</v>
      </c>
      <c r="L153" s="39">
        <v>0</v>
      </c>
      <c r="M153" s="43" t="e">
        <f t="shared" ca="1" si="11"/>
        <v>#N/A</v>
      </c>
    </row>
    <row r="154" spans="1:13" x14ac:dyDescent="0.3">
      <c r="A154" s="16"/>
      <c r="B154" s="4"/>
      <c r="C154" s="3"/>
      <c r="D154" s="4"/>
      <c r="E154" s="42" t="e">
        <f t="shared" ca="1" si="6"/>
        <v>#N/A</v>
      </c>
      <c r="F154" s="39" t="e">
        <f t="shared" ca="1" si="7"/>
        <v>#N/A</v>
      </c>
      <c r="G154" s="39" t="e">
        <f t="shared" ca="1" si="8"/>
        <v>#N/A</v>
      </c>
      <c r="H154" s="39" t="e">
        <f t="shared" ca="1" si="9"/>
        <v>#N/A</v>
      </c>
      <c r="I154" s="39" t="e">
        <f t="shared" ca="1" si="10"/>
        <v>#N/A</v>
      </c>
      <c r="J154" s="39">
        <v>0</v>
      </c>
      <c r="K154" s="39">
        <v>0</v>
      </c>
      <c r="L154" s="39">
        <v>0</v>
      </c>
      <c r="M154" s="43" t="e">
        <f t="shared" ca="1" si="11"/>
        <v>#N/A</v>
      </c>
    </row>
    <row r="155" spans="1:13" x14ac:dyDescent="0.3">
      <c r="A155" s="16"/>
      <c r="B155" s="4"/>
      <c r="C155" s="3"/>
      <c r="D155" s="4"/>
      <c r="E155" s="42" t="e">
        <f t="shared" ca="1" si="6"/>
        <v>#N/A</v>
      </c>
      <c r="F155" s="39" t="e">
        <f t="shared" ca="1" si="7"/>
        <v>#N/A</v>
      </c>
      <c r="G155" s="39" t="e">
        <f t="shared" ca="1" si="8"/>
        <v>#N/A</v>
      </c>
      <c r="H155" s="39" t="e">
        <f t="shared" ca="1" si="9"/>
        <v>#N/A</v>
      </c>
      <c r="I155" s="39" t="e">
        <f t="shared" ca="1" si="10"/>
        <v>#N/A</v>
      </c>
      <c r="J155" s="39">
        <v>0</v>
      </c>
      <c r="K155" s="39">
        <v>0</v>
      </c>
      <c r="L155" s="39">
        <v>0</v>
      </c>
      <c r="M155" s="43" t="e">
        <f t="shared" ca="1" si="11"/>
        <v>#N/A</v>
      </c>
    </row>
    <row r="156" spans="1:13" x14ac:dyDescent="0.3">
      <c r="A156" s="16"/>
      <c r="B156" s="4"/>
      <c r="C156" s="3"/>
      <c r="D156" s="4"/>
      <c r="E156" s="42" t="e">
        <f t="shared" ca="1" si="6"/>
        <v>#N/A</v>
      </c>
      <c r="F156" s="39" t="e">
        <f t="shared" ca="1" si="7"/>
        <v>#N/A</v>
      </c>
      <c r="G156" s="39" t="e">
        <f t="shared" ca="1" si="8"/>
        <v>#N/A</v>
      </c>
      <c r="H156" s="39" t="e">
        <f t="shared" ca="1" si="9"/>
        <v>#N/A</v>
      </c>
      <c r="I156" s="39" t="e">
        <f t="shared" ca="1" si="10"/>
        <v>#N/A</v>
      </c>
      <c r="J156" s="39">
        <v>0</v>
      </c>
      <c r="K156" s="39">
        <v>0</v>
      </c>
      <c r="L156" s="39">
        <v>0</v>
      </c>
      <c r="M156" s="43" t="e">
        <f t="shared" ca="1" si="11"/>
        <v>#N/A</v>
      </c>
    </row>
    <row r="157" spans="1:13" x14ac:dyDescent="0.3">
      <c r="A157" s="16"/>
      <c r="B157" s="4"/>
      <c r="C157" s="3"/>
      <c r="D157" s="4"/>
      <c r="E157" s="42" t="e">
        <f t="shared" ca="1" si="6"/>
        <v>#N/A</v>
      </c>
      <c r="F157" s="39" t="e">
        <f t="shared" ca="1" si="7"/>
        <v>#N/A</v>
      </c>
      <c r="G157" s="39" t="e">
        <f t="shared" ca="1" si="8"/>
        <v>#N/A</v>
      </c>
      <c r="H157" s="39" t="e">
        <f t="shared" ca="1" si="9"/>
        <v>#N/A</v>
      </c>
      <c r="I157" s="39" t="e">
        <f t="shared" ca="1" si="10"/>
        <v>#N/A</v>
      </c>
      <c r="J157" s="39">
        <v>0</v>
      </c>
      <c r="K157" s="39">
        <v>0</v>
      </c>
      <c r="L157" s="39">
        <v>0</v>
      </c>
      <c r="M157" s="43" t="e">
        <f t="shared" ca="1" si="11"/>
        <v>#N/A</v>
      </c>
    </row>
    <row r="158" spans="1:13" x14ac:dyDescent="0.3">
      <c r="A158" s="16"/>
      <c r="B158" s="4"/>
      <c r="C158" s="3"/>
      <c r="D158" s="4"/>
      <c r="E158" s="42" t="e">
        <f t="shared" ca="1" si="6"/>
        <v>#N/A</v>
      </c>
      <c r="F158" s="39" t="e">
        <f t="shared" ca="1" si="7"/>
        <v>#N/A</v>
      </c>
      <c r="G158" s="39" t="e">
        <f t="shared" ca="1" si="8"/>
        <v>#N/A</v>
      </c>
      <c r="H158" s="39" t="e">
        <f t="shared" ca="1" si="9"/>
        <v>#N/A</v>
      </c>
      <c r="I158" s="39" t="e">
        <f t="shared" ca="1" si="10"/>
        <v>#N/A</v>
      </c>
      <c r="J158" s="39">
        <v>0</v>
      </c>
      <c r="K158" s="39">
        <v>0</v>
      </c>
      <c r="L158" s="39">
        <v>0</v>
      </c>
      <c r="M158" s="43" t="e">
        <f t="shared" ca="1" si="11"/>
        <v>#N/A</v>
      </c>
    </row>
    <row r="159" spans="1:13" x14ac:dyDescent="0.3">
      <c r="A159" s="16"/>
      <c r="B159" s="4"/>
      <c r="C159" s="3"/>
      <c r="D159" s="4"/>
      <c r="E159" s="42" t="e">
        <f t="shared" ca="1" si="6"/>
        <v>#N/A</v>
      </c>
      <c r="F159" s="39" t="e">
        <f t="shared" ca="1" si="7"/>
        <v>#N/A</v>
      </c>
      <c r="G159" s="39" t="e">
        <f t="shared" ca="1" si="8"/>
        <v>#N/A</v>
      </c>
      <c r="H159" s="39" t="e">
        <f t="shared" ca="1" si="9"/>
        <v>#N/A</v>
      </c>
      <c r="I159" s="39" t="e">
        <f t="shared" ca="1" si="10"/>
        <v>#N/A</v>
      </c>
      <c r="J159" s="39">
        <v>0</v>
      </c>
      <c r="K159" s="39">
        <v>0</v>
      </c>
      <c r="L159" s="39">
        <v>0</v>
      </c>
      <c r="M159" s="43" t="e">
        <f t="shared" ca="1" si="11"/>
        <v>#N/A</v>
      </c>
    </row>
    <row r="160" spans="1:13" x14ac:dyDescent="0.3">
      <c r="A160" s="16"/>
      <c r="B160" s="4"/>
      <c r="C160" s="3"/>
      <c r="D160" s="4"/>
      <c r="E160" s="42" t="e">
        <f t="shared" ca="1" si="6"/>
        <v>#N/A</v>
      </c>
      <c r="F160" s="39" t="e">
        <f t="shared" ca="1" si="7"/>
        <v>#N/A</v>
      </c>
      <c r="G160" s="39" t="e">
        <f t="shared" ca="1" si="8"/>
        <v>#N/A</v>
      </c>
      <c r="H160" s="39" t="e">
        <f t="shared" ca="1" si="9"/>
        <v>#N/A</v>
      </c>
      <c r="I160" s="39" t="e">
        <f t="shared" ca="1" si="10"/>
        <v>#N/A</v>
      </c>
      <c r="J160" s="39">
        <v>0</v>
      </c>
      <c r="K160" s="39">
        <v>0</v>
      </c>
      <c r="L160" s="39">
        <v>0</v>
      </c>
      <c r="M160" s="43" t="e">
        <f t="shared" ca="1" si="11"/>
        <v>#N/A</v>
      </c>
    </row>
    <row r="161" spans="1:13" x14ac:dyDescent="0.3">
      <c r="A161" s="16"/>
      <c r="B161" s="4"/>
      <c r="C161" s="3"/>
      <c r="D161" s="4"/>
      <c r="E161" s="42" t="e">
        <f t="shared" ca="1" si="6"/>
        <v>#N/A</v>
      </c>
      <c r="F161" s="39" t="e">
        <f t="shared" ca="1" si="7"/>
        <v>#N/A</v>
      </c>
      <c r="G161" s="39" t="e">
        <f t="shared" ca="1" si="8"/>
        <v>#N/A</v>
      </c>
      <c r="H161" s="39" t="e">
        <f t="shared" ca="1" si="9"/>
        <v>#N/A</v>
      </c>
      <c r="I161" s="39" t="e">
        <f t="shared" ca="1" si="10"/>
        <v>#N/A</v>
      </c>
      <c r="J161" s="39">
        <v>0</v>
      </c>
      <c r="K161" s="39">
        <v>0</v>
      </c>
      <c r="L161" s="39">
        <v>0</v>
      </c>
      <c r="M161" s="43" t="e">
        <f t="shared" ca="1" si="11"/>
        <v>#N/A</v>
      </c>
    </row>
    <row r="162" spans="1:13" x14ac:dyDescent="0.3">
      <c r="A162" s="16"/>
      <c r="B162" s="4"/>
      <c r="C162" s="3"/>
      <c r="D162" s="4"/>
      <c r="E162" s="42" t="e">
        <f t="shared" ca="1" si="6"/>
        <v>#N/A</v>
      </c>
      <c r="F162" s="39" t="e">
        <f t="shared" ca="1" si="7"/>
        <v>#N/A</v>
      </c>
      <c r="G162" s="39" t="e">
        <f t="shared" ca="1" si="8"/>
        <v>#N/A</v>
      </c>
      <c r="H162" s="39" t="e">
        <f t="shared" ca="1" si="9"/>
        <v>#N/A</v>
      </c>
      <c r="I162" s="39" t="e">
        <f t="shared" ca="1" si="10"/>
        <v>#N/A</v>
      </c>
      <c r="J162" s="39">
        <v>0</v>
      </c>
      <c r="K162" s="39">
        <v>0</v>
      </c>
      <c r="L162" s="39">
        <v>0</v>
      </c>
      <c r="M162" s="43" t="e">
        <f t="shared" ca="1" si="11"/>
        <v>#N/A</v>
      </c>
    </row>
    <row r="163" spans="1:13" x14ac:dyDescent="0.3">
      <c r="A163" s="16"/>
      <c r="B163" s="4"/>
      <c r="C163" s="3"/>
      <c r="D163" s="4"/>
      <c r="E163" s="42" t="e">
        <f t="shared" ca="1" si="6"/>
        <v>#N/A</v>
      </c>
      <c r="F163" s="39" t="e">
        <f t="shared" ca="1" si="7"/>
        <v>#N/A</v>
      </c>
      <c r="G163" s="39" t="e">
        <f t="shared" ca="1" si="8"/>
        <v>#N/A</v>
      </c>
      <c r="H163" s="39" t="e">
        <f t="shared" ca="1" si="9"/>
        <v>#N/A</v>
      </c>
      <c r="I163" s="39" t="e">
        <f t="shared" ca="1" si="10"/>
        <v>#N/A</v>
      </c>
      <c r="J163" s="39">
        <v>0</v>
      </c>
      <c r="K163" s="39">
        <v>0</v>
      </c>
      <c r="L163" s="39">
        <v>0</v>
      </c>
      <c r="M163" s="43" t="e">
        <f t="shared" ca="1" si="11"/>
        <v>#N/A</v>
      </c>
    </row>
    <row r="164" spans="1:13" x14ac:dyDescent="0.3">
      <c r="A164" s="16"/>
      <c r="B164" s="4"/>
      <c r="C164" s="3"/>
      <c r="D164" s="4"/>
      <c r="E164" s="42" t="e">
        <f t="shared" ca="1" si="6"/>
        <v>#N/A</v>
      </c>
      <c r="F164" s="39" t="e">
        <f t="shared" ca="1" si="7"/>
        <v>#N/A</v>
      </c>
      <c r="G164" s="39" t="e">
        <f t="shared" ca="1" si="8"/>
        <v>#N/A</v>
      </c>
      <c r="H164" s="39" t="e">
        <f t="shared" ca="1" si="9"/>
        <v>#N/A</v>
      </c>
      <c r="I164" s="39" t="e">
        <f t="shared" ca="1" si="10"/>
        <v>#N/A</v>
      </c>
      <c r="J164" s="39">
        <v>0</v>
      </c>
      <c r="K164" s="39">
        <v>0</v>
      </c>
      <c r="L164" s="39">
        <v>0</v>
      </c>
      <c r="M164" s="43" t="e">
        <f t="shared" ca="1" si="11"/>
        <v>#N/A</v>
      </c>
    </row>
    <row r="165" spans="1:13" x14ac:dyDescent="0.3">
      <c r="A165" s="16"/>
      <c r="B165" s="4"/>
      <c r="C165" s="3"/>
      <c r="D165" s="4"/>
      <c r="E165" s="42" t="e">
        <f t="shared" ca="1" si="6"/>
        <v>#N/A</v>
      </c>
      <c r="F165" s="39" t="e">
        <f t="shared" ca="1" si="7"/>
        <v>#N/A</v>
      </c>
      <c r="G165" s="39" t="e">
        <f t="shared" ca="1" si="8"/>
        <v>#N/A</v>
      </c>
      <c r="H165" s="39" t="e">
        <f t="shared" ca="1" si="9"/>
        <v>#N/A</v>
      </c>
      <c r="I165" s="39" t="e">
        <f t="shared" ca="1" si="10"/>
        <v>#N/A</v>
      </c>
      <c r="J165" s="39">
        <v>0</v>
      </c>
      <c r="K165" s="39">
        <v>0</v>
      </c>
      <c r="L165" s="39">
        <v>0</v>
      </c>
      <c r="M165" s="43" t="e">
        <f t="shared" ca="1" si="11"/>
        <v>#N/A</v>
      </c>
    </row>
    <row r="166" spans="1:13" x14ac:dyDescent="0.3">
      <c r="A166" s="16"/>
      <c r="B166" s="4"/>
      <c r="C166" s="3"/>
      <c r="D166" s="4"/>
      <c r="E166" s="42" t="e">
        <f t="shared" ca="1" si="6"/>
        <v>#N/A</v>
      </c>
      <c r="F166" s="39" t="e">
        <f t="shared" ca="1" si="7"/>
        <v>#N/A</v>
      </c>
      <c r="G166" s="39" t="e">
        <f t="shared" ca="1" si="8"/>
        <v>#N/A</v>
      </c>
      <c r="H166" s="39" t="e">
        <f t="shared" ca="1" si="9"/>
        <v>#N/A</v>
      </c>
      <c r="I166" s="39" t="e">
        <f t="shared" ca="1" si="10"/>
        <v>#N/A</v>
      </c>
      <c r="J166" s="39">
        <v>0</v>
      </c>
      <c r="K166" s="39">
        <v>0</v>
      </c>
      <c r="L166" s="39">
        <v>0</v>
      </c>
      <c r="M166" s="43" t="e">
        <f t="shared" ca="1" si="11"/>
        <v>#N/A</v>
      </c>
    </row>
    <row r="167" spans="1:13" x14ac:dyDescent="0.3">
      <c r="A167" s="16"/>
      <c r="B167" s="4"/>
      <c r="C167" s="3"/>
      <c r="D167" s="4"/>
      <c r="E167" s="42" t="e">
        <f t="shared" ca="1" si="6"/>
        <v>#N/A</v>
      </c>
      <c r="F167" s="39" t="e">
        <f t="shared" ca="1" si="7"/>
        <v>#N/A</v>
      </c>
      <c r="G167" s="39" t="e">
        <f t="shared" ca="1" si="8"/>
        <v>#N/A</v>
      </c>
      <c r="H167" s="39" t="e">
        <f t="shared" ca="1" si="9"/>
        <v>#N/A</v>
      </c>
      <c r="I167" s="39" t="e">
        <f t="shared" ca="1" si="10"/>
        <v>#N/A</v>
      </c>
      <c r="J167" s="39">
        <v>0</v>
      </c>
      <c r="K167" s="39">
        <v>0</v>
      </c>
      <c r="L167" s="39">
        <v>0</v>
      </c>
      <c r="M167" s="43" t="e">
        <f t="shared" ca="1" si="11"/>
        <v>#N/A</v>
      </c>
    </row>
    <row r="168" spans="1:13" x14ac:dyDescent="0.3">
      <c r="A168" s="16"/>
      <c r="B168" s="4"/>
      <c r="C168" s="3"/>
      <c r="D168" s="4"/>
      <c r="E168" s="42" t="e">
        <f t="shared" ca="1" si="6"/>
        <v>#N/A</v>
      </c>
      <c r="F168" s="39" t="e">
        <f t="shared" ca="1" si="7"/>
        <v>#N/A</v>
      </c>
      <c r="G168" s="39" t="e">
        <f t="shared" ca="1" si="8"/>
        <v>#N/A</v>
      </c>
      <c r="H168" s="39" t="e">
        <f t="shared" ca="1" si="9"/>
        <v>#N/A</v>
      </c>
      <c r="I168" s="39" t="e">
        <f t="shared" ca="1" si="10"/>
        <v>#N/A</v>
      </c>
      <c r="J168" s="39">
        <v>0</v>
      </c>
      <c r="K168" s="39">
        <v>0</v>
      </c>
      <c r="L168" s="39">
        <v>0</v>
      </c>
      <c r="M168" s="43" t="e">
        <f t="shared" ca="1" si="11"/>
        <v>#N/A</v>
      </c>
    </row>
    <row r="169" spans="1:13" x14ac:dyDescent="0.3">
      <c r="A169" s="16"/>
      <c r="B169" s="4"/>
      <c r="C169" s="3"/>
      <c r="D169" s="4"/>
      <c r="E169" s="42" t="e">
        <f t="shared" ca="1" si="6"/>
        <v>#N/A</v>
      </c>
      <c r="F169" s="39" t="e">
        <f t="shared" ca="1" si="7"/>
        <v>#N/A</v>
      </c>
      <c r="G169" s="39" t="e">
        <f t="shared" ca="1" si="8"/>
        <v>#N/A</v>
      </c>
      <c r="H169" s="39" t="e">
        <f t="shared" ca="1" si="9"/>
        <v>#N/A</v>
      </c>
      <c r="I169" s="39" t="e">
        <f t="shared" ca="1" si="10"/>
        <v>#N/A</v>
      </c>
      <c r="J169" s="39">
        <v>0</v>
      </c>
      <c r="K169" s="39">
        <v>0</v>
      </c>
      <c r="L169" s="39">
        <v>0</v>
      </c>
      <c r="M169" s="43" t="e">
        <f t="shared" ca="1" si="11"/>
        <v>#N/A</v>
      </c>
    </row>
    <row r="170" spans="1:13" x14ac:dyDescent="0.3">
      <c r="A170" s="16"/>
      <c r="B170" s="4"/>
      <c r="C170" s="3"/>
      <c r="D170" s="4"/>
      <c r="E170" s="42" t="e">
        <f t="shared" ca="1" si="6"/>
        <v>#N/A</v>
      </c>
      <c r="F170" s="39" t="e">
        <f t="shared" ca="1" si="7"/>
        <v>#N/A</v>
      </c>
      <c r="G170" s="39" t="e">
        <f t="shared" ca="1" si="8"/>
        <v>#N/A</v>
      </c>
      <c r="H170" s="39" t="e">
        <f t="shared" ca="1" si="9"/>
        <v>#N/A</v>
      </c>
      <c r="I170" s="39" t="e">
        <f t="shared" ca="1" si="10"/>
        <v>#N/A</v>
      </c>
      <c r="J170" s="39">
        <v>0</v>
      </c>
      <c r="K170" s="39">
        <v>0</v>
      </c>
      <c r="L170" s="39">
        <v>0</v>
      </c>
      <c r="M170" s="43" t="e">
        <f t="shared" ca="1" si="11"/>
        <v>#N/A</v>
      </c>
    </row>
    <row r="171" spans="1:13" x14ac:dyDescent="0.3">
      <c r="A171" s="16"/>
      <c r="B171" s="4"/>
      <c r="C171" s="3"/>
      <c r="D171" s="4"/>
      <c r="E171" s="42" t="e">
        <f t="shared" ca="1" si="6"/>
        <v>#N/A</v>
      </c>
      <c r="F171" s="39" t="e">
        <f t="shared" ca="1" si="7"/>
        <v>#N/A</v>
      </c>
      <c r="G171" s="39" t="e">
        <f t="shared" ca="1" si="8"/>
        <v>#N/A</v>
      </c>
      <c r="H171" s="39" t="e">
        <f t="shared" ca="1" si="9"/>
        <v>#N/A</v>
      </c>
      <c r="I171" s="39" t="e">
        <f t="shared" ca="1" si="10"/>
        <v>#N/A</v>
      </c>
      <c r="J171" s="39">
        <v>0</v>
      </c>
      <c r="K171" s="39">
        <v>0</v>
      </c>
      <c r="L171" s="39">
        <v>0</v>
      </c>
      <c r="M171" s="43" t="e">
        <f t="shared" ca="1" si="11"/>
        <v>#N/A</v>
      </c>
    </row>
    <row r="172" spans="1:13" x14ac:dyDescent="0.3">
      <c r="A172" s="16"/>
      <c r="B172" s="4"/>
      <c r="C172" s="3"/>
      <c r="D172" s="4"/>
      <c r="E172" s="42" t="e">
        <f t="shared" ca="1" si="6"/>
        <v>#N/A</v>
      </c>
      <c r="F172" s="39" t="e">
        <f t="shared" ca="1" si="7"/>
        <v>#N/A</v>
      </c>
      <c r="G172" s="39" t="e">
        <f t="shared" ca="1" si="8"/>
        <v>#N/A</v>
      </c>
      <c r="H172" s="39" t="e">
        <f t="shared" ca="1" si="9"/>
        <v>#N/A</v>
      </c>
      <c r="I172" s="39" t="e">
        <f t="shared" ca="1" si="10"/>
        <v>#N/A</v>
      </c>
      <c r="J172" s="39">
        <v>0</v>
      </c>
      <c r="K172" s="39">
        <v>0</v>
      </c>
      <c r="L172" s="39">
        <v>0</v>
      </c>
      <c r="M172" s="43" t="e">
        <f t="shared" ca="1" si="11"/>
        <v>#N/A</v>
      </c>
    </row>
    <row r="173" spans="1:13" x14ac:dyDescent="0.3">
      <c r="A173" s="16"/>
      <c r="B173" s="4"/>
      <c r="C173" s="3"/>
      <c r="D173" s="4"/>
      <c r="E173" s="42" t="e">
        <f t="shared" ca="1" si="6"/>
        <v>#N/A</v>
      </c>
      <c r="F173" s="39" t="e">
        <f t="shared" ca="1" si="7"/>
        <v>#N/A</v>
      </c>
      <c r="G173" s="39" t="e">
        <f t="shared" ca="1" si="8"/>
        <v>#N/A</v>
      </c>
      <c r="H173" s="39" t="e">
        <f t="shared" ca="1" si="9"/>
        <v>#N/A</v>
      </c>
      <c r="I173" s="39" t="e">
        <f t="shared" ca="1" si="10"/>
        <v>#N/A</v>
      </c>
      <c r="J173" s="39">
        <v>0</v>
      </c>
      <c r="K173" s="39">
        <v>0</v>
      </c>
      <c r="L173" s="39">
        <v>0</v>
      </c>
      <c r="M173" s="43" t="e">
        <f t="shared" ca="1" si="11"/>
        <v>#N/A</v>
      </c>
    </row>
    <row r="174" spans="1:13" x14ac:dyDescent="0.3">
      <c r="A174" s="16"/>
      <c r="B174" s="4"/>
      <c r="C174" s="3"/>
      <c r="D174" s="4"/>
      <c r="E174" s="42" t="e">
        <f t="shared" ca="1" si="6"/>
        <v>#N/A</v>
      </c>
      <c r="F174" s="39" t="e">
        <f t="shared" ca="1" si="7"/>
        <v>#N/A</v>
      </c>
      <c r="G174" s="39" t="e">
        <f t="shared" ca="1" si="8"/>
        <v>#N/A</v>
      </c>
      <c r="H174" s="39" t="e">
        <f t="shared" ca="1" si="9"/>
        <v>#N/A</v>
      </c>
      <c r="I174" s="39" t="e">
        <f t="shared" ca="1" si="10"/>
        <v>#N/A</v>
      </c>
      <c r="J174" s="39">
        <v>0</v>
      </c>
      <c r="K174" s="39">
        <v>0</v>
      </c>
      <c r="L174" s="39">
        <v>0</v>
      </c>
      <c r="M174" s="43" t="e">
        <f t="shared" ca="1" si="11"/>
        <v>#N/A</v>
      </c>
    </row>
    <row r="175" spans="1:13" x14ac:dyDescent="0.3">
      <c r="A175" s="16"/>
      <c r="B175" s="4"/>
      <c r="C175" s="3"/>
      <c r="D175" s="4"/>
      <c r="E175" s="42" t="e">
        <f t="shared" ca="1" si="6"/>
        <v>#N/A</v>
      </c>
      <c r="F175" s="39" t="e">
        <f t="shared" ca="1" si="7"/>
        <v>#N/A</v>
      </c>
      <c r="G175" s="39" t="e">
        <f t="shared" ca="1" si="8"/>
        <v>#N/A</v>
      </c>
      <c r="H175" s="39" t="e">
        <f t="shared" ca="1" si="9"/>
        <v>#N/A</v>
      </c>
      <c r="I175" s="39" t="e">
        <f t="shared" ca="1" si="10"/>
        <v>#N/A</v>
      </c>
      <c r="J175" s="39">
        <v>0</v>
      </c>
      <c r="K175" s="39">
        <v>0</v>
      </c>
      <c r="L175" s="39">
        <v>0</v>
      </c>
      <c r="M175" s="43" t="e">
        <f t="shared" ca="1" si="11"/>
        <v>#N/A</v>
      </c>
    </row>
    <row r="176" spans="1:13" x14ac:dyDescent="0.3">
      <c r="A176" s="16"/>
      <c r="B176" s="4"/>
      <c r="C176" s="3"/>
      <c r="D176" s="4"/>
      <c r="E176" s="42" t="e">
        <f t="shared" ca="1" si="6"/>
        <v>#N/A</v>
      </c>
      <c r="F176" s="39" t="e">
        <f t="shared" ca="1" si="7"/>
        <v>#N/A</v>
      </c>
      <c r="G176" s="39" t="e">
        <f t="shared" ca="1" si="8"/>
        <v>#N/A</v>
      </c>
      <c r="H176" s="39" t="e">
        <f t="shared" ca="1" si="9"/>
        <v>#N/A</v>
      </c>
      <c r="I176" s="39" t="e">
        <f t="shared" ca="1" si="10"/>
        <v>#N/A</v>
      </c>
      <c r="J176" s="39">
        <v>0</v>
      </c>
      <c r="K176" s="39">
        <v>0</v>
      </c>
      <c r="L176" s="39">
        <v>0</v>
      </c>
      <c r="M176" s="43" t="e">
        <f t="shared" ca="1" si="11"/>
        <v>#N/A</v>
      </c>
    </row>
    <row r="177" spans="1:13" x14ac:dyDescent="0.3">
      <c r="A177" s="16"/>
      <c r="B177" s="4"/>
      <c r="C177" s="3"/>
      <c r="D177" s="4"/>
      <c r="E177" s="42" t="e">
        <f t="shared" ca="1" si="6"/>
        <v>#N/A</v>
      </c>
      <c r="F177" s="39" t="e">
        <f t="shared" ca="1" si="7"/>
        <v>#N/A</v>
      </c>
      <c r="G177" s="39" t="e">
        <f t="shared" ca="1" si="8"/>
        <v>#N/A</v>
      </c>
      <c r="H177" s="39" t="e">
        <f t="shared" ca="1" si="9"/>
        <v>#N/A</v>
      </c>
      <c r="I177" s="39" t="e">
        <f t="shared" ca="1" si="10"/>
        <v>#N/A</v>
      </c>
      <c r="J177" s="39">
        <v>0</v>
      </c>
      <c r="K177" s="39">
        <v>0</v>
      </c>
      <c r="L177" s="39">
        <v>0</v>
      </c>
      <c r="M177" s="43" t="e">
        <f t="shared" ca="1" si="11"/>
        <v>#N/A</v>
      </c>
    </row>
    <row r="178" spans="1:13" x14ac:dyDescent="0.3">
      <c r="A178" s="16"/>
      <c r="B178" s="4"/>
      <c r="C178" s="3"/>
      <c r="D178" s="4"/>
      <c r="E178" s="42" t="e">
        <f t="shared" ca="1" si="6"/>
        <v>#N/A</v>
      </c>
      <c r="F178" s="39" t="e">
        <f t="shared" ca="1" si="7"/>
        <v>#N/A</v>
      </c>
      <c r="G178" s="39" t="e">
        <f t="shared" ca="1" si="8"/>
        <v>#N/A</v>
      </c>
      <c r="H178" s="39" t="e">
        <f t="shared" ca="1" si="9"/>
        <v>#N/A</v>
      </c>
      <c r="I178" s="39" t="e">
        <f t="shared" ca="1" si="10"/>
        <v>#N/A</v>
      </c>
      <c r="J178" s="39">
        <v>0</v>
      </c>
      <c r="K178" s="39">
        <v>0</v>
      </c>
      <c r="L178" s="39">
        <v>0</v>
      </c>
      <c r="M178" s="43" t="e">
        <f t="shared" ca="1" si="11"/>
        <v>#N/A</v>
      </c>
    </row>
    <row r="179" spans="1:13" x14ac:dyDescent="0.3">
      <c r="A179" s="16"/>
      <c r="B179" s="4"/>
      <c r="C179" s="3"/>
      <c r="D179" s="4"/>
      <c r="E179" s="42" t="e">
        <f t="shared" ca="1" si="6"/>
        <v>#N/A</v>
      </c>
      <c r="F179" s="39" t="e">
        <f t="shared" ca="1" si="7"/>
        <v>#N/A</v>
      </c>
      <c r="G179" s="39" t="e">
        <f t="shared" ca="1" si="8"/>
        <v>#N/A</v>
      </c>
      <c r="H179" s="39" t="e">
        <f t="shared" ca="1" si="9"/>
        <v>#N/A</v>
      </c>
      <c r="I179" s="39" t="e">
        <f t="shared" ca="1" si="10"/>
        <v>#N/A</v>
      </c>
      <c r="J179" s="39">
        <v>0</v>
      </c>
      <c r="K179" s="39">
        <v>0</v>
      </c>
      <c r="L179" s="39">
        <v>0</v>
      </c>
      <c r="M179" s="43" t="e">
        <f t="shared" ca="1" si="11"/>
        <v>#N/A</v>
      </c>
    </row>
    <row r="180" spans="1:13" x14ac:dyDescent="0.3">
      <c r="A180" s="16"/>
      <c r="B180" s="4"/>
      <c r="C180" s="3"/>
      <c r="D180" s="4"/>
      <c r="E180" s="42" t="e">
        <f t="shared" ca="1" si="6"/>
        <v>#N/A</v>
      </c>
      <c r="F180" s="39" t="e">
        <f t="shared" ca="1" si="7"/>
        <v>#N/A</v>
      </c>
      <c r="G180" s="39" t="e">
        <f t="shared" ca="1" si="8"/>
        <v>#N/A</v>
      </c>
      <c r="H180" s="39" t="e">
        <f t="shared" ca="1" si="9"/>
        <v>#N/A</v>
      </c>
      <c r="I180" s="39" t="e">
        <f t="shared" ca="1" si="10"/>
        <v>#N/A</v>
      </c>
      <c r="J180" s="39">
        <v>0</v>
      </c>
      <c r="K180" s="39">
        <v>0</v>
      </c>
      <c r="L180" s="39">
        <v>0</v>
      </c>
      <c r="M180" s="43" t="e">
        <f t="shared" ca="1" si="11"/>
        <v>#N/A</v>
      </c>
    </row>
    <row r="181" spans="1:13" x14ac:dyDescent="0.3">
      <c r="A181" s="16"/>
      <c r="B181" s="4"/>
      <c r="C181" s="3"/>
      <c r="D181" s="4"/>
      <c r="E181" s="42" t="e">
        <f t="shared" ca="1" si="6"/>
        <v>#N/A</v>
      </c>
      <c r="F181" s="39" t="e">
        <f t="shared" ca="1" si="7"/>
        <v>#N/A</v>
      </c>
      <c r="G181" s="39" t="e">
        <f t="shared" ca="1" si="8"/>
        <v>#N/A</v>
      </c>
      <c r="H181" s="39" t="e">
        <f t="shared" ca="1" si="9"/>
        <v>#N/A</v>
      </c>
      <c r="I181" s="39" t="e">
        <f t="shared" ca="1" si="10"/>
        <v>#N/A</v>
      </c>
      <c r="J181" s="39">
        <v>0</v>
      </c>
      <c r="K181" s="39">
        <v>0</v>
      </c>
      <c r="L181" s="39">
        <v>0</v>
      </c>
      <c r="M181" s="43" t="e">
        <f t="shared" ca="1" si="11"/>
        <v>#N/A</v>
      </c>
    </row>
    <row r="182" spans="1:13" x14ac:dyDescent="0.3">
      <c r="A182" s="16"/>
      <c r="B182" s="4"/>
      <c r="C182" s="3"/>
      <c r="D182" s="4"/>
      <c r="E182" s="42" t="e">
        <f t="shared" ca="1" si="6"/>
        <v>#N/A</v>
      </c>
      <c r="F182" s="39" t="e">
        <f t="shared" ca="1" si="7"/>
        <v>#N/A</v>
      </c>
      <c r="G182" s="39" t="e">
        <f t="shared" ca="1" si="8"/>
        <v>#N/A</v>
      </c>
      <c r="H182" s="39" t="e">
        <f t="shared" ca="1" si="9"/>
        <v>#N/A</v>
      </c>
      <c r="I182" s="39" t="e">
        <f t="shared" ca="1" si="10"/>
        <v>#N/A</v>
      </c>
      <c r="J182" s="39">
        <v>0</v>
      </c>
      <c r="K182" s="39">
        <v>0</v>
      </c>
      <c r="L182" s="39">
        <v>0</v>
      </c>
      <c r="M182" s="43" t="e">
        <f t="shared" ca="1" si="11"/>
        <v>#N/A</v>
      </c>
    </row>
    <row r="183" spans="1:13" x14ac:dyDescent="0.3">
      <c r="A183" s="16"/>
      <c r="B183" s="4"/>
      <c r="C183" s="3"/>
      <c r="D183" s="4"/>
      <c r="E183" s="42" t="e">
        <f t="shared" ca="1" si="6"/>
        <v>#N/A</v>
      </c>
      <c r="F183" s="39" t="e">
        <f t="shared" ca="1" si="7"/>
        <v>#N/A</v>
      </c>
      <c r="G183" s="39" t="e">
        <f t="shared" ca="1" si="8"/>
        <v>#N/A</v>
      </c>
      <c r="H183" s="39" t="e">
        <f t="shared" ca="1" si="9"/>
        <v>#N/A</v>
      </c>
      <c r="I183" s="39" t="e">
        <f t="shared" ca="1" si="10"/>
        <v>#N/A</v>
      </c>
      <c r="J183" s="39">
        <v>0</v>
      </c>
      <c r="K183" s="39">
        <v>0</v>
      </c>
      <c r="L183" s="39">
        <v>0</v>
      </c>
      <c r="M183" s="43" t="e">
        <f t="shared" ca="1" si="11"/>
        <v>#N/A</v>
      </c>
    </row>
    <row r="184" spans="1:13" x14ac:dyDescent="0.3">
      <c r="A184" s="16"/>
      <c r="B184" s="4"/>
      <c r="C184" s="3"/>
      <c r="D184" s="4"/>
      <c r="E184" s="42" t="e">
        <f t="shared" ca="1" si="6"/>
        <v>#N/A</v>
      </c>
      <c r="F184" s="39" t="e">
        <f t="shared" ca="1" si="7"/>
        <v>#N/A</v>
      </c>
      <c r="G184" s="39" t="e">
        <f t="shared" ca="1" si="8"/>
        <v>#N/A</v>
      </c>
      <c r="H184" s="39" t="e">
        <f t="shared" ca="1" si="9"/>
        <v>#N/A</v>
      </c>
      <c r="I184" s="39" t="e">
        <f t="shared" ca="1" si="10"/>
        <v>#N/A</v>
      </c>
      <c r="J184" s="39">
        <v>0</v>
      </c>
      <c r="K184" s="39">
        <v>0</v>
      </c>
      <c r="L184" s="39">
        <v>0</v>
      </c>
      <c r="M184" s="43" t="e">
        <f t="shared" ca="1" si="11"/>
        <v>#N/A</v>
      </c>
    </row>
    <row r="185" spans="1:13" x14ac:dyDescent="0.3">
      <c r="A185" s="16"/>
      <c r="B185" s="4"/>
      <c r="C185" s="3"/>
      <c r="D185" s="4"/>
      <c r="E185" s="42" t="e">
        <f t="shared" ca="1" si="6"/>
        <v>#N/A</v>
      </c>
      <c r="F185" s="39" t="e">
        <f t="shared" ca="1" si="7"/>
        <v>#N/A</v>
      </c>
      <c r="G185" s="39" t="e">
        <f t="shared" ca="1" si="8"/>
        <v>#N/A</v>
      </c>
      <c r="H185" s="39" t="e">
        <f t="shared" ca="1" si="9"/>
        <v>#N/A</v>
      </c>
      <c r="I185" s="39" t="e">
        <f t="shared" ca="1" si="10"/>
        <v>#N/A</v>
      </c>
      <c r="J185" s="39">
        <v>0</v>
      </c>
      <c r="K185" s="39">
        <v>0</v>
      </c>
      <c r="L185" s="39">
        <v>0</v>
      </c>
      <c r="M185" s="43" t="e">
        <f t="shared" ca="1" si="11"/>
        <v>#N/A</v>
      </c>
    </row>
    <row r="186" spans="1:13" x14ac:dyDescent="0.3">
      <c r="A186" s="16"/>
      <c r="B186" s="4"/>
      <c r="C186" s="3"/>
      <c r="D186" s="4"/>
      <c r="E186" s="42" t="e">
        <f t="shared" ca="1" si="6"/>
        <v>#N/A</v>
      </c>
      <c r="F186" s="39" t="e">
        <f t="shared" ca="1" si="7"/>
        <v>#N/A</v>
      </c>
      <c r="G186" s="39" t="e">
        <f t="shared" ca="1" si="8"/>
        <v>#N/A</v>
      </c>
      <c r="H186" s="39" t="e">
        <f t="shared" ca="1" si="9"/>
        <v>#N/A</v>
      </c>
      <c r="I186" s="39" t="e">
        <f t="shared" ca="1" si="10"/>
        <v>#N/A</v>
      </c>
      <c r="J186" s="39">
        <v>0</v>
      </c>
      <c r="K186" s="39">
        <v>0</v>
      </c>
      <c r="L186" s="39">
        <v>0</v>
      </c>
      <c r="M186" s="43" t="e">
        <f t="shared" ca="1" si="11"/>
        <v>#N/A</v>
      </c>
    </row>
    <row r="187" spans="1:13" x14ac:dyDescent="0.3">
      <c r="A187" s="16"/>
      <c r="B187" s="4"/>
      <c r="C187" s="3"/>
      <c r="D187" s="4"/>
      <c r="E187" s="42" t="e">
        <f t="shared" ca="1" si="6"/>
        <v>#N/A</v>
      </c>
      <c r="F187" s="39" t="e">
        <f t="shared" ca="1" si="7"/>
        <v>#N/A</v>
      </c>
      <c r="G187" s="39" t="e">
        <f t="shared" ca="1" si="8"/>
        <v>#N/A</v>
      </c>
      <c r="H187" s="39" t="e">
        <f t="shared" ca="1" si="9"/>
        <v>#N/A</v>
      </c>
      <c r="I187" s="39" t="e">
        <f t="shared" ca="1" si="10"/>
        <v>#N/A</v>
      </c>
      <c r="J187" s="39">
        <v>0</v>
      </c>
      <c r="K187" s="39">
        <v>0</v>
      </c>
      <c r="L187" s="39">
        <v>0</v>
      </c>
      <c r="M187" s="43" t="e">
        <f t="shared" ca="1" si="11"/>
        <v>#N/A</v>
      </c>
    </row>
    <row r="188" spans="1:13" x14ac:dyDescent="0.3">
      <c r="A188" s="16"/>
      <c r="B188" s="4"/>
      <c r="C188" s="3"/>
      <c r="D188" s="4"/>
      <c r="E188" s="42" t="e">
        <f t="shared" ca="1" si="6"/>
        <v>#N/A</v>
      </c>
      <c r="F188" s="39" t="e">
        <f t="shared" ca="1" si="7"/>
        <v>#N/A</v>
      </c>
      <c r="G188" s="39" t="e">
        <f t="shared" ca="1" si="8"/>
        <v>#N/A</v>
      </c>
      <c r="H188" s="39" t="e">
        <f t="shared" ca="1" si="9"/>
        <v>#N/A</v>
      </c>
      <c r="I188" s="39" t="e">
        <f t="shared" ca="1" si="10"/>
        <v>#N/A</v>
      </c>
      <c r="J188" s="39">
        <v>0</v>
      </c>
      <c r="K188" s="39">
        <v>0</v>
      </c>
      <c r="L188" s="39">
        <v>0</v>
      </c>
      <c r="M188" s="43" t="e">
        <f t="shared" ca="1" si="11"/>
        <v>#N/A</v>
      </c>
    </row>
    <row r="189" spans="1:13" x14ac:dyDescent="0.3">
      <c r="A189" s="16"/>
      <c r="B189" s="4"/>
      <c r="C189" s="3"/>
      <c r="D189" s="4"/>
      <c r="E189" s="42" t="e">
        <f t="shared" ca="1" si="6"/>
        <v>#N/A</v>
      </c>
      <c r="F189" s="39" t="e">
        <f t="shared" ca="1" si="7"/>
        <v>#N/A</v>
      </c>
      <c r="G189" s="39" t="e">
        <f t="shared" ca="1" si="8"/>
        <v>#N/A</v>
      </c>
      <c r="H189" s="39" t="e">
        <f t="shared" ca="1" si="9"/>
        <v>#N/A</v>
      </c>
      <c r="I189" s="39" t="e">
        <f t="shared" ca="1" si="10"/>
        <v>#N/A</v>
      </c>
      <c r="J189" s="39">
        <v>0</v>
      </c>
      <c r="K189" s="39">
        <v>0</v>
      </c>
      <c r="L189" s="39">
        <v>0</v>
      </c>
      <c r="M189" s="43" t="e">
        <f t="shared" ca="1" si="11"/>
        <v>#N/A</v>
      </c>
    </row>
    <row r="190" spans="1:13" x14ac:dyDescent="0.3">
      <c r="A190" s="16"/>
      <c r="B190" s="4"/>
      <c r="C190" s="3"/>
      <c r="D190" s="4"/>
      <c r="E190" s="42" t="e">
        <f t="shared" ca="1" si="6"/>
        <v>#N/A</v>
      </c>
      <c r="F190" s="39" t="e">
        <f t="shared" ca="1" si="7"/>
        <v>#N/A</v>
      </c>
      <c r="G190" s="39" t="e">
        <f t="shared" ca="1" si="8"/>
        <v>#N/A</v>
      </c>
      <c r="H190" s="39" t="e">
        <f t="shared" ca="1" si="9"/>
        <v>#N/A</v>
      </c>
      <c r="I190" s="39" t="e">
        <f t="shared" ca="1" si="10"/>
        <v>#N/A</v>
      </c>
      <c r="J190" s="39">
        <v>0</v>
      </c>
      <c r="K190" s="39">
        <v>0</v>
      </c>
      <c r="L190" s="39">
        <v>0</v>
      </c>
      <c r="M190" s="43" t="e">
        <f t="shared" ca="1" si="11"/>
        <v>#N/A</v>
      </c>
    </row>
    <row r="191" spans="1:13" x14ac:dyDescent="0.3">
      <c r="A191" s="16"/>
      <c r="B191" s="4"/>
      <c r="C191" s="3"/>
      <c r="D191" s="4"/>
      <c r="E191" s="42" t="e">
        <f t="shared" ca="1" si="6"/>
        <v>#N/A</v>
      </c>
      <c r="F191" s="39" t="e">
        <f t="shared" ca="1" si="7"/>
        <v>#N/A</v>
      </c>
      <c r="G191" s="39" t="e">
        <f t="shared" ca="1" si="8"/>
        <v>#N/A</v>
      </c>
      <c r="H191" s="39" t="e">
        <f t="shared" ca="1" si="9"/>
        <v>#N/A</v>
      </c>
      <c r="I191" s="39" t="e">
        <f t="shared" ca="1" si="10"/>
        <v>#N/A</v>
      </c>
      <c r="J191" s="39">
        <v>0</v>
      </c>
      <c r="K191" s="39">
        <v>0</v>
      </c>
      <c r="L191" s="39">
        <v>0</v>
      </c>
      <c r="M191" s="43" t="e">
        <f t="shared" ca="1" si="11"/>
        <v>#N/A</v>
      </c>
    </row>
    <row r="192" spans="1:13" x14ac:dyDescent="0.3">
      <c r="A192" s="16"/>
      <c r="B192" s="4"/>
      <c r="C192" s="3"/>
      <c r="D192" s="4"/>
      <c r="E192" s="42" t="e">
        <f t="shared" ca="1" si="6"/>
        <v>#N/A</v>
      </c>
      <c r="F192" s="39" t="e">
        <f t="shared" ca="1" si="7"/>
        <v>#N/A</v>
      </c>
      <c r="G192" s="39" t="e">
        <f t="shared" ca="1" si="8"/>
        <v>#N/A</v>
      </c>
      <c r="H192" s="39" t="e">
        <f t="shared" ca="1" si="9"/>
        <v>#N/A</v>
      </c>
      <c r="I192" s="39" t="e">
        <f t="shared" ca="1" si="10"/>
        <v>#N/A</v>
      </c>
      <c r="J192" s="39">
        <v>0</v>
      </c>
      <c r="K192" s="39">
        <v>0</v>
      </c>
      <c r="L192" s="39">
        <v>0</v>
      </c>
      <c r="M192" s="43" t="e">
        <f t="shared" ca="1" si="11"/>
        <v>#N/A</v>
      </c>
    </row>
    <row r="193" spans="1:13" x14ac:dyDescent="0.3">
      <c r="A193" s="16"/>
      <c r="B193" s="4"/>
      <c r="C193" s="3"/>
      <c r="D193" s="4"/>
      <c r="E193" s="42" t="e">
        <f t="shared" ca="1" si="6"/>
        <v>#N/A</v>
      </c>
      <c r="F193" s="39" t="e">
        <f t="shared" ca="1" si="7"/>
        <v>#N/A</v>
      </c>
      <c r="G193" s="39" t="e">
        <f t="shared" ca="1" si="8"/>
        <v>#N/A</v>
      </c>
      <c r="H193" s="39" t="e">
        <f t="shared" ca="1" si="9"/>
        <v>#N/A</v>
      </c>
      <c r="I193" s="39" t="e">
        <f t="shared" ca="1" si="10"/>
        <v>#N/A</v>
      </c>
      <c r="J193" s="39">
        <v>0</v>
      </c>
      <c r="K193" s="39">
        <v>0</v>
      </c>
      <c r="L193" s="39">
        <v>0</v>
      </c>
      <c r="M193" s="43" t="e">
        <f t="shared" ca="1" si="11"/>
        <v>#N/A</v>
      </c>
    </row>
    <row r="194" spans="1:13" x14ac:dyDescent="0.3">
      <c r="A194" s="16"/>
      <c r="B194" s="4"/>
      <c r="C194" s="3"/>
      <c r="D194" s="4"/>
      <c r="E194" s="42" t="e">
        <f t="shared" ca="1" si="6"/>
        <v>#N/A</v>
      </c>
      <c r="F194" s="39" t="e">
        <f t="shared" ca="1" si="7"/>
        <v>#N/A</v>
      </c>
      <c r="G194" s="39" t="e">
        <f t="shared" ca="1" si="8"/>
        <v>#N/A</v>
      </c>
      <c r="H194" s="39" t="e">
        <f t="shared" ca="1" si="9"/>
        <v>#N/A</v>
      </c>
      <c r="I194" s="39" t="e">
        <f t="shared" ca="1" si="10"/>
        <v>#N/A</v>
      </c>
      <c r="J194" s="39">
        <v>0</v>
      </c>
      <c r="K194" s="39">
        <v>0</v>
      </c>
      <c r="L194" s="39">
        <v>0</v>
      </c>
      <c r="M194" s="43" t="e">
        <f t="shared" ca="1" si="11"/>
        <v>#N/A</v>
      </c>
    </row>
    <row r="195" spans="1:13" x14ac:dyDescent="0.3">
      <c r="A195" s="16"/>
      <c r="B195" s="4"/>
      <c r="C195" s="3"/>
      <c r="D195" s="4"/>
      <c r="E195" s="42" t="e">
        <f t="shared" ca="1" si="6"/>
        <v>#N/A</v>
      </c>
      <c r="F195" s="39" t="e">
        <f t="shared" ca="1" si="7"/>
        <v>#N/A</v>
      </c>
      <c r="G195" s="39" t="e">
        <f t="shared" ca="1" si="8"/>
        <v>#N/A</v>
      </c>
      <c r="H195" s="39" t="e">
        <f t="shared" ca="1" si="9"/>
        <v>#N/A</v>
      </c>
      <c r="I195" s="39" t="e">
        <f t="shared" ca="1" si="10"/>
        <v>#N/A</v>
      </c>
      <c r="J195" s="39">
        <v>0</v>
      </c>
      <c r="K195" s="39">
        <v>0</v>
      </c>
      <c r="L195" s="39">
        <v>0</v>
      </c>
      <c r="M195" s="43" t="e">
        <f t="shared" ca="1" si="11"/>
        <v>#N/A</v>
      </c>
    </row>
    <row r="196" spans="1:13" x14ac:dyDescent="0.3">
      <c r="A196" s="16"/>
      <c r="B196" s="4"/>
      <c r="C196" s="3"/>
      <c r="D196" s="4"/>
      <c r="E196" s="42" t="e">
        <f t="shared" ca="1" si="6"/>
        <v>#N/A</v>
      </c>
      <c r="F196" s="39" t="e">
        <f t="shared" ca="1" si="7"/>
        <v>#N/A</v>
      </c>
      <c r="G196" s="39" t="e">
        <f t="shared" ca="1" si="8"/>
        <v>#N/A</v>
      </c>
      <c r="H196" s="39" t="e">
        <f t="shared" ca="1" si="9"/>
        <v>#N/A</v>
      </c>
      <c r="I196" s="39" t="e">
        <f t="shared" ca="1" si="10"/>
        <v>#N/A</v>
      </c>
      <c r="J196" s="39">
        <v>0</v>
      </c>
      <c r="K196" s="39">
        <v>0</v>
      </c>
      <c r="L196" s="39">
        <v>0</v>
      </c>
      <c r="M196" s="43" t="e">
        <f t="shared" ca="1" si="11"/>
        <v>#N/A</v>
      </c>
    </row>
    <row r="197" spans="1:13" x14ac:dyDescent="0.3">
      <c r="A197" s="16"/>
      <c r="B197" s="4"/>
      <c r="C197" s="3"/>
      <c r="D197" s="4"/>
      <c r="E197" s="42" t="e">
        <f t="shared" ca="1" si="6"/>
        <v>#N/A</v>
      </c>
      <c r="F197" s="39" t="e">
        <f t="shared" ca="1" si="7"/>
        <v>#N/A</v>
      </c>
      <c r="G197" s="39" t="e">
        <f t="shared" ca="1" si="8"/>
        <v>#N/A</v>
      </c>
      <c r="H197" s="39" t="e">
        <f t="shared" ca="1" si="9"/>
        <v>#N/A</v>
      </c>
      <c r="I197" s="39" t="e">
        <f t="shared" ca="1" si="10"/>
        <v>#N/A</v>
      </c>
      <c r="J197" s="39">
        <v>0</v>
      </c>
      <c r="K197" s="39">
        <v>0</v>
      </c>
      <c r="L197" s="39">
        <v>0</v>
      </c>
      <c r="M197" s="43" t="e">
        <f t="shared" ca="1" si="11"/>
        <v>#N/A</v>
      </c>
    </row>
    <row r="198" spans="1:13" x14ac:dyDescent="0.3">
      <c r="A198" s="16"/>
      <c r="B198" s="4"/>
      <c r="C198" s="3"/>
      <c r="D198" s="4"/>
      <c r="E198" s="42" t="e">
        <f t="shared" ca="1" si="6"/>
        <v>#N/A</v>
      </c>
      <c r="F198" s="39" t="e">
        <f t="shared" ca="1" si="7"/>
        <v>#N/A</v>
      </c>
      <c r="G198" s="39" t="e">
        <f t="shared" ca="1" si="8"/>
        <v>#N/A</v>
      </c>
      <c r="H198" s="39" t="e">
        <f t="shared" ca="1" si="9"/>
        <v>#N/A</v>
      </c>
      <c r="I198" s="39" t="e">
        <f t="shared" ca="1" si="10"/>
        <v>#N/A</v>
      </c>
      <c r="J198" s="39">
        <v>0</v>
      </c>
      <c r="K198" s="39">
        <v>0</v>
      </c>
      <c r="L198" s="39">
        <v>0</v>
      </c>
      <c r="M198" s="43" t="e">
        <f t="shared" ca="1" si="11"/>
        <v>#N/A</v>
      </c>
    </row>
    <row r="199" spans="1:13" x14ac:dyDescent="0.3">
      <c r="A199" s="16"/>
      <c r="B199" s="4"/>
      <c r="C199" s="3"/>
      <c r="D199" s="4"/>
      <c r="E199" s="42" t="e">
        <f t="shared" ca="1" si="6"/>
        <v>#N/A</v>
      </c>
      <c r="F199" s="39" t="e">
        <f t="shared" ca="1" si="7"/>
        <v>#N/A</v>
      </c>
      <c r="G199" s="39" t="e">
        <f t="shared" ca="1" si="8"/>
        <v>#N/A</v>
      </c>
      <c r="H199" s="39" t="e">
        <f t="shared" ca="1" si="9"/>
        <v>#N/A</v>
      </c>
      <c r="I199" s="39" t="e">
        <f t="shared" ca="1" si="10"/>
        <v>#N/A</v>
      </c>
      <c r="J199" s="39">
        <v>0</v>
      </c>
      <c r="K199" s="39">
        <v>0</v>
      </c>
      <c r="L199" s="39">
        <v>0</v>
      </c>
      <c r="M199" s="43" t="e">
        <f t="shared" ca="1" si="11"/>
        <v>#N/A</v>
      </c>
    </row>
    <row r="200" spans="1:13" x14ac:dyDescent="0.3">
      <c r="A200" s="16"/>
      <c r="B200" s="4"/>
      <c r="C200" s="3"/>
      <c r="D200" s="4"/>
      <c r="E200" s="42" t="e">
        <f t="shared" ca="1" si="6"/>
        <v>#N/A</v>
      </c>
      <c r="F200" s="39" t="e">
        <f t="shared" ca="1" si="7"/>
        <v>#N/A</v>
      </c>
      <c r="G200" s="39" t="e">
        <f t="shared" ca="1" si="8"/>
        <v>#N/A</v>
      </c>
      <c r="H200" s="39" t="e">
        <f t="shared" ca="1" si="9"/>
        <v>#N/A</v>
      </c>
      <c r="I200" s="39" t="e">
        <f t="shared" ca="1" si="10"/>
        <v>#N/A</v>
      </c>
      <c r="J200" s="39">
        <v>0</v>
      </c>
      <c r="K200" s="39">
        <v>0</v>
      </c>
      <c r="L200" s="39">
        <v>0</v>
      </c>
      <c r="M200" s="43" t="e">
        <f t="shared" ca="1" si="11"/>
        <v>#N/A</v>
      </c>
    </row>
    <row r="201" spans="1:13" x14ac:dyDescent="0.3">
      <c r="A201" s="16"/>
      <c r="B201" s="4"/>
      <c r="C201" s="3"/>
      <c r="D201" s="4"/>
      <c r="E201" s="42" t="e">
        <f t="shared" ca="1" si="6"/>
        <v>#N/A</v>
      </c>
      <c r="F201" s="39" t="e">
        <f t="shared" ca="1" si="7"/>
        <v>#N/A</v>
      </c>
      <c r="G201" s="39" t="e">
        <f t="shared" ca="1" si="8"/>
        <v>#N/A</v>
      </c>
      <c r="H201" s="39" t="e">
        <f t="shared" ca="1" si="9"/>
        <v>#N/A</v>
      </c>
      <c r="I201" s="39" t="e">
        <f t="shared" ca="1" si="10"/>
        <v>#N/A</v>
      </c>
      <c r="J201" s="39">
        <v>0</v>
      </c>
      <c r="K201" s="39">
        <v>0</v>
      </c>
      <c r="L201" s="39">
        <v>0</v>
      </c>
      <c r="M201" s="43" t="e">
        <f t="shared" ca="1" si="11"/>
        <v>#N/A</v>
      </c>
    </row>
    <row r="202" spans="1:13" x14ac:dyDescent="0.3">
      <c r="A202" s="16"/>
      <c r="B202" s="4"/>
      <c r="C202" s="3"/>
      <c r="D202" s="4"/>
      <c r="E202" s="42" t="e">
        <f t="shared" ca="1" si="6"/>
        <v>#N/A</v>
      </c>
      <c r="F202" s="39" t="e">
        <f t="shared" ca="1" si="7"/>
        <v>#N/A</v>
      </c>
      <c r="G202" s="39" t="e">
        <f t="shared" ca="1" si="8"/>
        <v>#N/A</v>
      </c>
      <c r="H202" s="39" t="e">
        <f t="shared" ca="1" si="9"/>
        <v>#N/A</v>
      </c>
      <c r="I202" s="39" t="e">
        <f t="shared" ca="1" si="10"/>
        <v>#N/A</v>
      </c>
      <c r="J202" s="39">
        <v>0</v>
      </c>
      <c r="K202" s="39">
        <v>0</v>
      </c>
      <c r="L202" s="39">
        <v>0</v>
      </c>
      <c r="M202" s="43" t="e">
        <f t="shared" ca="1" si="11"/>
        <v>#N/A</v>
      </c>
    </row>
    <row r="203" spans="1:13" x14ac:dyDescent="0.3">
      <c r="A203" s="16"/>
      <c r="B203" s="4"/>
      <c r="C203" s="3"/>
      <c r="D203" s="4"/>
      <c r="E203" s="42" t="e">
        <f t="shared" ca="1" si="6"/>
        <v>#N/A</v>
      </c>
      <c r="F203" s="39" t="e">
        <f t="shared" ca="1" si="7"/>
        <v>#N/A</v>
      </c>
      <c r="G203" s="39" t="e">
        <f t="shared" ca="1" si="8"/>
        <v>#N/A</v>
      </c>
      <c r="H203" s="39" t="e">
        <f t="shared" ca="1" si="9"/>
        <v>#N/A</v>
      </c>
      <c r="I203" s="39" t="e">
        <f t="shared" ca="1" si="10"/>
        <v>#N/A</v>
      </c>
      <c r="J203" s="39">
        <v>0</v>
      </c>
      <c r="K203" s="39">
        <v>0</v>
      </c>
      <c r="L203" s="39">
        <v>0</v>
      </c>
      <c r="M203" s="43" t="e">
        <f t="shared" ca="1" si="11"/>
        <v>#N/A</v>
      </c>
    </row>
    <row r="204" spans="1:13" x14ac:dyDescent="0.3">
      <c r="A204" s="16"/>
      <c r="B204" s="4"/>
      <c r="C204" s="3"/>
      <c r="D204" s="4"/>
      <c r="E204" s="42" t="e">
        <f t="shared" ca="1" si="6"/>
        <v>#N/A</v>
      </c>
      <c r="F204" s="39" t="e">
        <f t="shared" ca="1" si="7"/>
        <v>#N/A</v>
      </c>
      <c r="G204" s="39" t="e">
        <f t="shared" ca="1" si="8"/>
        <v>#N/A</v>
      </c>
      <c r="H204" s="39" t="e">
        <f t="shared" ca="1" si="9"/>
        <v>#N/A</v>
      </c>
      <c r="I204" s="39" t="e">
        <f t="shared" ca="1" si="10"/>
        <v>#N/A</v>
      </c>
      <c r="J204" s="39">
        <v>0</v>
      </c>
      <c r="K204" s="39">
        <v>0</v>
      </c>
      <c r="L204" s="39">
        <v>0</v>
      </c>
      <c r="M204" s="43" t="e">
        <f t="shared" ca="1" si="11"/>
        <v>#N/A</v>
      </c>
    </row>
    <row r="205" spans="1:13" x14ac:dyDescent="0.3">
      <c r="A205" s="16"/>
      <c r="B205" s="4"/>
      <c r="C205" s="3"/>
      <c r="D205" s="4"/>
      <c r="E205" s="42" t="e">
        <f t="shared" ca="1" si="6"/>
        <v>#N/A</v>
      </c>
      <c r="F205" s="39" t="e">
        <f t="shared" ca="1" si="7"/>
        <v>#N/A</v>
      </c>
      <c r="G205" s="39" t="e">
        <f t="shared" ca="1" si="8"/>
        <v>#N/A</v>
      </c>
      <c r="H205" s="39" t="e">
        <f t="shared" ca="1" si="9"/>
        <v>#N/A</v>
      </c>
      <c r="I205" s="39" t="e">
        <f t="shared" ca="1" si="10"/>
        <v>#N/A</v>
      </c>
      <c r="J205" s="39">
        <v>0</v>
      </c>
      <c r="K205" s="39">
        <v>0</v>
      </c>
      <c r="L205" s="39">
        <v>0</v>
      </c>
      <c r="M205" s="43" t="e">
        <f t="shared" ca="1" si="11"/>
        <v>#N/A</v>
      </c>
    </row>
    <row r="206" spans="1:13" x14ac:dyDescent="0.3">
      <c r="A206" s="16"/>
      <c r="B206" s="4"/>
      <c r="C206" s="3"/>
      <c r="D206" s="4"/>
      <c r="E206" s="42" t="e">
        <f t="shared" ca="1" si="6"/>
        <v>#N/A</v>
      </c>
      <c r="F206" s="39" t="e">
        <f t="shared" ca="1" si="7"/>
        <v>#N/A</v>
      </c>
      <c r="G206" s="39" t="e">
        <f t="shared" ca="1" si="8"/>
        <v>#N/A</v>
      </c>
      <c r="H206" s="39" t="e">
        <f t="shared" ca="1" si="9"/>
        <v>#N/A</v>
      </c>
      <c r="I206" s="39" t="e">
        <f t="shared" ca="1" si="10"/>
        <v>#N/A</v>
      </c>
      <c r="J206" s="39">
        <v>0</v>
      </c>
      <c r="K206" s="39">
        <v>0</v>
      </c>
      <c r="L206" s="39">
        <v>0</v>
      </c>
      <c r="M206" s="43" t="e">
        <f t="shared" ca="1" si="11"/>
        <v>#N/A</v>
      </c>
    </row>
    <row r="207" spans="1:13" x14ac:dyDescent="0.3">
      <c r="A207" s="16"/>
      <c r="B207" s="4"/>
      <c r="C207" s="3"/>
      <c r="D207" s="4"/>
      <c r="E207" s="42" t="e">
        <f t="shared" ca="1" si="6"/>
        <v>#N/A</v>
      </c>
      <c r="F207" s="39" t="e">
        <f t="shared" ca="1" si="7"/>
        <v>#N/A</v>
      </c>
      <c r="G207" s="39" t="e">
        <f t="shared" ca="1" si="8"/>
        <v>#N/A</v>
      </c>
      <c r="H207" s="39" t="e">
        <f t="shared" ca="1" si="9"/>
        <v>#N/A</v>
      </c>
      <c r="I207" s="39" t="e">
        <f t="shared" ca="1" si="10"/>
        <v>#N/A</v>
      </c>
      <c r="J207" s="39">
        <v>0</v>
      </c>
      <c r="K207" s="39">
        <v>0</v>
      </c>
      <c r="L207" s="39">
        <v>0</v>
      </c>
      <c r="M207" s="43" t="e">
        <f t="shared" ca="1" si="11"/>
        <v>#N/A</v>
      </c>
    </row>
    <row r="208" spans="1:13" x14ac:dyDescent="0.3">
      <c r="A208" s="16"/>
      <c r="B208" s="4"/>
      <c r="C208" s="3"/>
      <c r="D208" s="4"/>
      <c r="E208" s="42" t="e">
        <f t="shared" ca="1" si="6"/>
        <v>#N/A</v>
      </c>
      <c r="F208" s="39" t="e">
        <f t="shared" ca="1" si="7"/>
        <v>#N/A</v>
      </c>
      <c r="G208" s="39" t="e">
        <f t="shared" ca="1" si="8"/>
        <v>#N/A</v>
      </c>
      <c r="H208" s="39" t="e">
        <f t="shared" ca="1" si="9"/>
        <v>#N/A</v>
      </c>
      <c r="I208" s="39" t="e">
        <f t="shared" ca="1" si="10"/>
        <v>#N/A</v>
      </c>
      <c r="J208" s="39">
        <v>0</v>
      </c>
      <c r="K208" s="39">
        <v>0</v>
      </c>
      <c r="L208" s="39">
        <v>0</v>
      </c>
      <c r="M208" s="43" t="e">
        <f t="shared" ca="1" si="11"/>
        <v>#N/A</v>
      </c>
    </row>
    <row r="209" spans="1:13" x14ac:dyDescent="0.3">
      <c r="A209" s="16"/>
      <c r="B209" s="4"/>
      <c r="C209" s="3"/>
      <c r="D209" s="4"/>
      <c r="E209" s="42" t="e">
        <f t="shared" ca="1" si="6"/>
        <v>#N/A</v>
      </c>
      <c r="F209" s="39" t="e">
        <f t="shared" ca="1" si="7"/>
        <v>#N/A</v>
      </c>
      <c r="G209" s="39" t="e">
        <f t="shared" ca="1" si="8"/>
        <v>#N/A</v>
      </c>
      <c r="H209" s="39" t="e">
        <f t="shared" ca="1" si="9"/>
        <v>#N/A</v>
      </c>
      <c r="I209" s="39" t="e">
        <f t="shared" ca="1" si="10"/>
        <v>#N/A</v>
      </c>
      <c r="J209" s="39">
        <v>0</v>
      </c>
      <c r="K209" s="39">
        <v>0</v>
      </c>
      <c r="L209" s="39">
        <v>0</v>
      </c>
      <c r="M209" s="43" t="e">
        <f t="shared" ca="1" si="11"/>
        <v>#N/A</v>
      </c>
    </row>
    <row r="210" spans="1:13" x14ac:dyDescent="0.3">
      <c r="A210" s="16"/>
      <c r="B210" s="4"/>
      <c r="C210" s="3"/>
      <c r="D210" s="4"/>
      <c r="E210" s="42" t="e">
        <f t="shared" ca="1" si="6"/>
        <v>#N/A</v>
      </c>
      <c r="F210" s="39" t="e">
        <f t="shared" ca="1" si="7"/>
        <v>#N/A</v>
      </c>
      <c r="G210" s="39" t="e">
        <f t="shared" ca="1" si="8"/>
        <v>#N/A</v>
      </c>
      <c r="H210" s="39" t="e">
        <f t="shared" ca="1" si="9"/>
        <v>#N/A</v>
      </c>
      <c r="I210" s="39" t="e">
        <f t="shared" ca="1" si="10"/>
        <v>#N/A</v>
      </c>
      <c r="J210" s="39">
        <v>0</v>
      </c>
      <c r="K210" s="39">
        <v>0</v>
      </c>
      <c r="L210" s="39">
        <v>0</v>
      </c>
      <c r="M210" s="43" t="e">
        <f t="shared" ca="1" si="11"/>
        <v>#N/A</v>
      </c>
    </row>
    <row r="211" spans="1:13" x14ac:dyDescent="0.3">
      <c r="A211" s="16"/>
      <c r="B211" s="4"/>
      <c r="C211" s="3"/>
      <c r="D211" s="4"/>
      <c r="E211" s="42" t="e">
        <f t="shared" ca="1" si="6"/>
        <v>#N/A</v>
      </c>
      <c r="F211" s="39" t="e">
        <f t="shared" ca="1" si="7"/>
        <v>#N/A</v>
      </c>
      <c r="G211" s="39" t="e">
        <f t="shared" ca="1" si="8"/>
        <v>#N/A</v>
      </c>
      <c r="H211" s="39" t="e">
        <f t="shared" ca="1" si="9"/>
        <v>#N/A</v>
      </c>
      <c r="I211" s="39" t="e">
        <f t="shared" ca="1" si="10"/>
        <v>#N/A</v>
      </c>
      <c r="J211" s="39">
        <v>0</v>
      </c>
      <c r="K211" s="39">
        <v>0</v>
      </c>
      <c r="L211" s="39">
        <v>0</v>
      </c>
      <c r="M211" s="43" t="e">
        <f t="shared" ca="1" si="11"/>
        <v>#N/A</v>
      </c>
    </row>
    <row r="212" spans="1:13" x14ac:dyDescent="0.3">
      <c r="A212" s="16"/>
      <c r="B212" s="4"/>
      <c r="C212" s="3"/>
      <c r="D212" s="4"/>
      <c r="E212" s="42" t="e">
        <f t="shared" ca="1" si="6"/>
        <v>#N/A</v>
      </c>
      <c r="F212" s="39" t="e">
        <f t="shared" ca="1" si="7"/>
        <v>#N/A</v>
      </c>
      <c r="G212" s="39" t="e">
        <f t="shared" ca="1" si="8"/>
        <v>#N/A</v>
      </c>
      <c r="H212" s="39" t="e">
        <f t="shared" ca="1" si="9"/>
        <v>#N/A</v>
      </c>
      <c r="I212" s="39" t="e">
        <f t="shared" ca="1" si="10"/>
        <v>#N/A</v>
      </c>
      <c r="J212" s="39">
        <v>0</v>
      </c>
      <c r="K212" s="39">
        <v>0</v>
      </c>
      <c r="L212" s="39">
        <v>0</v>
      </c>
      <c r="M212" s="43" t="e">
        <f t="shared" ca="1" si="11"/>
        <v>#N/A</v>
      </c>
    </row>
    <row r="213" spans="1:13" x14ac:dyDescent="0.3">
      <c r="A213" s="16"/>
      <c r="B213" s="4"/>
      <c r="C213" s="3"/>
      <c r="D213" s="4"/>
      <c r="E213" s="42" t="e">
        <f t="shared" ca="1" si="6"/>
        <v>#N/A</v>
      </c>
      <c r="F213" s="39" t="e">
        <f t="shared" ca="1" si="7"/>
        <v>#N/A</v>
      </c>
      <c r="G213" s="39" t="e">
        <f t="shared" ca="1" si="8"/>
        <v>#N/A</v>
      </c>
      <c r="H213" s="39" t="e">
        <f t="shared" ca="1" si="9"/>
        <v>#N/A</v>
      </c>
      <c r="I213" s="39" t="e">
        <f t="shared" ca="1" si="10"/>
        <v>#N/A</v>
      </c>
      <c r="J213" s="39">
        <v>0</v>
      </c>
      <c r="K213" s="39">
        <v>0</v>
      </c>
      <c r="L213" s="39">
        <v>0</v>
      </c>
      <c r="M213" s="43" t="e">
        <f t="shared" ca="1" si="11"/>
        <v>#N/A</v>
      </c>
    </row>
    <row r="214" spans="1:13" x14ac:dyDescent="0.3">
      <c r="A214" s="16"/>
      <c r="B214" s="4"/>
      <c r="C214" s="3"/>
      <c r="D214" s="4"/>
      <c r="E214" s="42" t="e">
        <f t="shared" ca="1" si="6"/>
        <v>#N/A</v>
      </c>
      <c r="F214" s="39" t="e">
        <f t="shared" ca="1" si="7"/>
        <v>#N/A</v>
      </c>
      <c r="G214" s="39" t="e">
        <f t="shared" ca="1" si="8"/>
        <v>#N/A</v>
      </c>
      <c r="H214" s="39" t="e">
        <f t="shared" ca="1" si="9"/>
        <v>#N/A</v>
      </c>
      <c r="I214" s="39" t="e">
        <f t="shared" ca="1" si="10"/>
        <v>#N/A</v>
      </c>
      <c r="J214" s="39">
        <v>0</v>
      </c>
      <c r="K214" s="39">
        <v>0</v>
      </c>
      <c r="L214" s="39">
        <v>0</v>
      </c>
      <c r="M214" s="43" t="e">
        <f t="shared" ca="1" si="11"/>
        <v>#N/A</v>
      </c>
    </row>
    <row r="215" spans="1:13" x14ac:dyDescent="0.3">
      <c r="A215" s="16"/>
      <c r="B215" s="4"/>
      <c r="C215" s="3"/>
      <c r="D215" s="4"/>
      <c r="E215" s="42" t="e">
        <f t="shared" ca="1" si="6"/>
        <v>#N/A</v>
      </c>
      <c r="F215" s="39" t="e">
        <f t="shared" ca="1" si="7"/>
        <v>#N/A</v>
      </c>
      <c r="G215" s="39" t="e">
        <f t="shared" ca="1" si="8"/>
        <v>#N/A</v>
      </c>
      <c r="H215" s="39" t="e">
        <f t="shared" ca="1" si="9"/>
        <v>#N/A</v>
      </c>
      <c r="I215" s="39" t="e">
        <f t="shared" ca="1" si="10"/>
        <v>#N/A</v>
      </c>
      <c r="J215" s="39">
        <v>0</v>
      </c>
      <c r="K215" s="39">
        <v>0</v>
      </c>
      <c r="L215" s="39">
        <v>0</v>
      </c>
      <c r="M215" s="43" t="e">
        <f t="shared" ca="1" si="11"/>
        <v>#N/A</v>
      </c>
    </row>
    <row r="216" spans="1:13" x14ac:dyDescent="0.3">
      <c r="A216" s="16"/>
      <c r="B216" s="4"/>
      <c r="C216" s="3"/>
      <c r="D216" s="4"/>
      <c r="E216" s="42" t="e">
        <f t="shared" ca="1" si="6"/>
        <v>#N/A</v>
      </c>
      <c r="F216" s="39" t="e">
        <f t="shared" ca="1" si="7"/>
        <v>#N/A</v>
      </c>
      <c r="G216" s="39" t="e">
        <f t="shared" ca="1" si="8"/>
        <v>#N/A</v>
      </c>
      <c r="H216" s="39" t="e">
        <f t="shared" ca="1" si="9"/>
        <v>#N/A</v>
      </c>
      <c r="I216" s="39" t="e">
        <f t="shared" ca="1" si="10"/>
        <v>#N/A</v>
      </c>
      <c r="J216" s="39">
        <v>0</v>
      </c>
      <c r="K216" s="39">
        <v>0</v>
      </c>
      <c r="L216" s="39">
        <v>0</v>
      </c>
      <c r="M216" s="43" t="e">
        <f t="shared" ca="1" si="11"/>
        <v>#N/A</v>
      </c>
    </row>
    <row r="217" spans="1:13" x14ac:dyDescent="0.3">
      <c r="A217" s="16"/>
      <c r="B217" s="4"/>
      <c r="C217" s="3"/>
      <c r="D217" s="4"/>
      <c r="E217" s="42" t="e">
        <f t="shared" ca="1" si="0"/>
        <v>#N/A</v>
      </c>
      <c r="F217" s="39" t="e">
        <f t="shared" ca="1" si="1"/>
        <v>#N/A</v>
      </c>
      <c r="G217" s="39" t="e">
        <f t="shared" ca="1" si="2"/>
        <v>#N/A</v>
      </c>
      <c r="H217" s="39" t="e">
        <f t="shared" ca="1" si="3"/>
        <v>#N/A</v>
      </c>
      <c r="I217" s="39" t="e">
        <f t="shared" ca="1" si="4"/>
        <v>#N/A</v>
      </c>
      <c r="J217" s="39">
        <v>0</v>
      </c>
      <c r="K217" s="39">
        <v>0</v>
      </c>
      <c r="L217" s="39">
        <v>0</v>
      </c>
      <c r="M217" s="43" t="e">
        <f t="shared" ca="1" si="5"/>
        <v>#N/A</v>
      </c>
    </row>
    <row r="218" spans="1:13" x14ac:dyDescent="0.3">
      <c r="A218" s="16"/>
      <c r="B218" s="4"/>
      <c r="C218" s="3"/>
      <c r="D218" s="4"/>
      <c r="E218" s="42" t="e">
        <f t="shared" ca="1" si="0"/>
        <v>#N/A</v>
      </c>
      <c r="F218" s="39" t="e">
        <f t="shared" ca="1" si="1"/>
        <v>#N/A</v>
      </c>
      <c r="G218" s="39" t="e">
        <f t="shared" ca="1" si="2"/>
        <v>#N/A</v>
      </c>
      <c r="H218" s="39" t="e">
        <f t="shared" ca="1" si="3"/>
        <v>#N/A</v>
      </c>
      <c r="I218" s="39" t="e">
        <f t="shared" ca="1" si="4"/>
        <v>#N/A</v>
      </c>
      <c r="J218" s="39">
        <v>0</v>
      </c>
      <c r="K218" s="39">
        <v>0</v>
      </c>
      <c r="L218" s="39">
        <v>0</v>
      </c>
      <c r="M218" s="43" t="e">
        <f t="shared" ca="1" si="5"/>
        <v>#N/A</v>
      </c>
    </row>
    <row r="219" spans="1:13" x14ac:dyDescent="0.3">
      <c r="A219" s="16"/>
      <c r="B219" s="4"/>
      <c r="C219" s="3"/>
      <c r="D219" s="4"/>
      <c r="E219" s="42" t="e">
        <f t="shared" ca="1" si="0"/>
        <v>#N/A</v>
      </c>
      <c r="F219" s="39" t="e">
        <f t="shared" ca="1" si="1"/>
        <v>#N/A</v>
      </c>
      <c r="G219" s="39" t="e">
        <f t="shared" ca="1" si="2"/>
        <v>#N/A</v>
      </c>
      <c r="H219" s="39" t="e">
        <f t="shared" ca="1" si="3"/>
        <v>#N/A</v>
      </c>
      <c r="I219" s="39" t="e">
        <f t="shared" ca="1" si="4"/>
        <v>#N/A</v>
      </c>
      <c r="J219" s="39">
        <v>0</v>
      </c>
      <c r="K219" s="39">
        <v>0</v>
      </c>
      <c r="L219" s="39">
        <v>0</v>
      </c>
      <c r="M219" s="43" t="e">
        <f t="shared" ca="1" si="5"/>
        <v>#N/A</v>
      </c>
    </row>
    <row r="220" spans="1:13" x14ac:dyDescent="0.3">
      <c r="A220" s="16"/>
      <c r="B220" s="4"/>
      <c r="C220" s="3"/>
      <c r="D220" s="4"/>
      <c r="E220" s="42" t="e">
        <f t="shared" ca="1" si="0"/>
        <v>#N/A</v>
      </c>
      <c r="F220" s="39" t="e">
        <f t="shared" ca="1" si="1"/>
        <v>#N/A</v>
      </c>
      <c r="G220" s="39" t="e">
        <f t="shared" ca="1" si="2"/>
        <v>#N/A</v>
      </c>
      <c r="H220" s="39" t="e">
        <f t="shared" ca="1" si="3"/>
        <v>#N/A</v>
      </c>
      <c r="I220" s="39" t="e">
        <f t="shared" ca="1" si="4"/>
        <v>#N/A</v>
      </c>
      <c r="J220" s="39">
        <v>0</v>
      </c>
      <c r="K220" s="39">
        <v>0</v>
      </c>
      <c r="L220" s="39">
        <v>0</v>
      </c>
      <c r="M220" s="43" t="e">
        <f t="shared" ca="1" si="5"/>
        <v>#N/A</v>
      </c>
    </row>
    <row r="221" spans="1:13" x14ac:dyDescent="0.3">
      <c r="A221" s="16"/>
      <c r="B221" s="4"/>
      <c r="C221" s="3"/>
      <c r="D221" s="4"/>
      <c r="E221" s="42" t="e">
        <f t="shared" ca="1" si="0"/>
        <v>#N/A</v>
      </c>
      <c r="F221" s="39" t="e">
        <f t="shared" ca="1" si="1"/>
        <v>#N/A</v>
      </c>
      <c r="G221" s="39" t="e">
        <f t="shared" ca="1" si="2"/>
        <v>#N/A</v>
      </c>
      <c r="H221" s="39" t="e">
        <f t="shared" ca="1" si="3"/>
        <v>#N/A</v>
      </c>
      <c r="I221" s="39" t="e">
        <f t="shared" ca="1" si="4"/>
        <v>#N/A</v>
      </c>
      <c r="J221" s="39">
        <v>0</v>
      </c>
      <c r="K221" s="39">
        <v>0</v>
      </c>
      <c r="L221" s="39">
        <v>0</v>
      </c>
      <c r="M221" s="43" t="e">
        <f t="shared" ca="1" si="5"/>
        <v>#N/A</v>
      </c>
    </row>
    <row r="222" spans="1:13" x14ac:dyDescent="0.3">
      <c r="A222" s="16"/>
      <c r="B222" s="4"/>
      <c r="C222" s="3"/>
      <c r="D222" s="4"/>
      <c r="E222" s="42" t="e">
        <f t="shared" ca="1" si="0"/>
        <v>#N/A</v>
      </c>
      <c r="F222" s="39" t="e">
        <f t="shared" ca="1" si="1"/>
        <v>#N/A</v>
      </c>
      <c r="G222" s="39" t="e">
        <f t="shared" ca="1" si="2"/>
        <v>#N/A</v>
      </c>
      <c r="H222" s="39" t="e">
        <f t="shared" ca="1" si="3"/>
        <v>#N/A</v>
      </c>
      <c r="I222" s="39" t="e">
        <f t="shared" ca="1" si="4"/>
        <v>#N/A</v>
      </c>
      <c r="J222" s="39">
        <v>0</v>
      </c>
      <c r="K222" s="39">
        <v>0</v>
      </c>
      <c r="L222" s="39">
        <v>0</v>
      </c>
      <c r="M222" s="43" t="e">
        <f t="shared" ca="1" si="5"/>
        <v>#N/A</v>
      </c>
    </row>
    <row r="223" spans="1:13" x14ac:dyDescent="0.3">
      <c r="A223" s="16"/>
      <c r="B223" s="4"/>
      <c r="C223" s="3"/>
      <c r="D223" s="4"/>
      <c r="E223" s="42" t="e">
        <f t="shared" ca="1" si="0"/>
        <v>#N/A</v>
      </c>
      <c r="F223" s="39" t="e">
        <f t="shared" ca="1" si="1"/>
        <v>#N/A</v>
      </c>
      <c r="G223" s="39" t="e">
        <f t="shared" ca="1" si="2"/>
        <v>#N/A</v>
      </c>
      <c r="H223" s="39" t="e">
        <f t="shared" ca="1" si="3"/>
        <v>#N/A</v>
      </c>
      <c r="I223" s="39" t="e">
        <f t="shared" ca="1" si="4"/>
        <v>#N/A</v>
      </c>
      <c r="J223" s="39">
        <v>0</v>
      </c>
      <c r="K223" s="39">
        <v>0</v>
      </c>
      <c r="L223" s="39">
        <v>0</v>
      </c>
      <c r="M223" s="43" t="e">
        <f t="shared" ca="1" si="5"/>
        <v>#N/A</v>
      </c>
    </row>
    <row r="224" spans="1:13" x14ac:dyDescent="0.3">
      <c r="A224" s="16"/>
      <c r="B224" s="4"/>
      <c r="C224" s="3"/>
      <c r="D224" s="4"/>
      <c r="E224" s="42" t="e">
        <f t="shared" ca="1" si="0"/>
        <v>#N/A</v>
      </c>
      <c r="F224" s="39" t="e">
        <f t="shared" ca="1" si="1"/>
        <v>#N/A</v>
      </c>
      <c r="G224" s="39" t="e">
        <f t="shared" ca="1" si="2"/>
        <v>#N/A</v>
      </c>
      <c r="H224" s="39" t="e">
        <f t="shared" ca="1" si="3"/>
        <v>#N/A</v>
      </c>
      <c r="I224" s="39" t="e">
        <f t="shared" ca="1" si="4"/>
        <v>#N/A</v>
      </c>
      <c r="J224" s="39">
        <v>0</v>
      </c>
      <c r="K224" s="39">
        <v>0</v>
      </c>
      <c r="L224" s="39">
        <v>0</v>
      </c>
      <c r="M224" s="43" t="e">
        <f t="shared" ca="1" si="5"/>
        <v>#N/A</v>
      </c>
    </row>
    <row r="225" spans="1:13" x14ac:dyDescent="0.3">
      <c r="A225" s="16"/>
      <c r="B225" s="4"/>
      <c r="C225" s="3"/>
      <c r="D225" s="4"/>
      <c r="E225" s="42" t="e">
        <f t="shared" ca="1" si="0"/>
        <v>#N/A</v>
      </c>
      <c r="F225" s="39" t="e">
        <f t="shared" ca="1" si="1"/>
        <v>#N/A</v>
      </c>
      <c r="G225" s="39" t="e">
        <f t="shared" ca="1" si="2"/>
        <v>#N/A</v>
      </c>
      <c r="H225" s="39" t="e">
        <f t="shared" ca="1" si="3"/>
        <v>#N/A</v>
      </c>
      <c r="I225" s="39" t="e">
        <f t="shared" ca="1" si="4"/>
        <v>#N/A</v>
      </c>
      <c r="J225" s="39">
        <v>0</v>
      </c>
      <c r="K225" s="39">
        <v>0</v>
      </c>
      <c r="L225" s="39">
        <v>0</v>
      </c>
      <c r="M225" s="43" t="e">
        <f t="shared" ca="1" si="5"/>
        <v>#N/A</v>
      </c>
    </row>
    <row r="226" spans="1:13" x14ac:dyDescent="0.3">
      <c r="A226" s="16"/>
      <c r="B226" s="4"/>
      <c r="C226" s="3"/>
      <c r="D226" s="4"/>
      <c r="E226" s="42" t="e">
        <f t="shared" ca="1" si="0"/>
        <v>#N/A</v>
      </c>
      <c r="F226" s="39" t="e">
        <f t="shared" ca="1" si="1"/>
        <v>#N/A</v>
      </c>
      <c r="G226" s="39" t="e">
        <f t="shared" ca="1" si="2"/>
        <v>#N/A</v>
      </c>
      <c r="H226" s="39" t="e">
        <f t="shared" ca="1" si="3"/>
        <v>#N/A</v>
      </c>
      <c r="I226" s="39" t="e">
        <f t="shared" ca="1" si="4"/>
        <v>#N/A</v>
      </c>
      <c r="J226" s="39">
        <v>0</v>
      </c>
      <c r="K226" s="39">
        <v>0</v>
      </c>
      <c r="L226" s="39">
        <v>0</v>
      </c>
      <c r="M226" s="43" t="e">
        <f t="shared" ca="1" si="5"/>
        <v>#N/A</v>
      </c>
    </row>
    <row r="227" spans="1:13" x14ac:dyDescent="0.3">
      <c r="A227" s="16"/>
      <c r="B227" s="4"/>
      <c r="C227" s="3"/>
      <c r="D227" s="4"/>
      <c r="E227" s="42" t="e">
        <f t="shared" ca="1" si="0"/>
        <v>#N/A</v>
      </c>
      <c r="F227" s="39" t="e">
        <f t="shared" ca="1" si="1"/>
        <v>#N/A</v>
      </c>
      <c r="G227" s="39" t="e">
        <f t="shared" ca="1" si="2"/>
        <v>#N/A</v>
      </c>
      <c r="H227" s="39" t="e">
        <f t="shared" ca="1" si="3"/>
        <v>#N/A</v>
      </c>
      <c r="I227" s="39" t="e">
        <f t="shared" ca="1" si="4"/>
        <v>#N/A</v>
      </c>
      <c r="J227" s="39">
        <v>0</v>
      </c>
      <c r="K227" s="39">
        <v>0</v>
      </c>
      <c r="L227" s="39">
        <v>0</v>
      </c>
      <c r="M227" s="43" t="e">
        <f t="shared" ca="1" si="5"/>
        <v>#N/A</v>
      </c>
    </row>
    <row r="228" spans="1:13" x14ac:dyDescent="0.3">
      <c r="A228" s="16"/>
      <c r="B228" s="4"/>
      <c r="C228" s="3"/>
      <c r="D228" s="4"/>
      <c r="E228" s="42" t="e">
        <f t="shared" ca="1" si="0"/>
        <v>#N/A</v>
      </c>
      <c r="F228" s="39" t="e">
        <f t="shared" ca="1" si="1"/>
        <v>#N/A</v>
      </c>
      <c r="G228" s="39" t="e">
        <f t="shared" ca="1" si="2"/>
        <v>#N/A</v>
      </c>
      <c r="H228" s="39" t="e">
        <f t="shared" ca="1" si="3"/>
        <v>#N/A</v>
      </c>
      <c r="I228" s="39" t="e">
        <f t="shared" ca="1" si="4"/>
        <v>#N/A</v>
      </c>
      <c r="J228" s="39">
        <v>0</v>
      </c>
      <c r="K228" s="39">
        <v>0</v>
      </c>
      <c r="L228" s="39">
        <v>0</v>
      </c>
      <c r="M228" s="43" t="e">
        <f t="shared" ca="1" si="5"/>
        <v>#N/A</v>
      </c>
    </row>
    <row r="229" spans="1:13" x14ac:dyDescent="0.3">
      <c r="A229" s="16"/>
      <c r="B229" s="4"/>
      <c r="C229" s="3"/>
      <c r="D229" s="4"/>
      <c r="E229" s="42" t="e">
        <f t="shared" ca="1" si="0"/>
        <v>#N/A</v>
      </c>
      <c r="F229" s="39" t="e">
        <f t="shared" ca="1" si="1"/>
        <v>#N/A</v>
      </c>
      <c r="G229" s="39" t="e">
        <f t="shared" ca="1" si="2"/>
        <v>#N/A</v>
      </c>
      <c r="H229" s="39" t="e">
        <f t="shared" ca="1" si="3"/>
        <v>#N/A</v>
      </c>
      <c r="I229" s="39" t="e">
        <f t="shared" ca="1" si="4"/>
        <v>#N/A</v>
      </c>
      <c r="J229" s="39">
        <v>0</v>
      </c>
      <c r="K229" s="39">
        <v>0</v>
      </c>
      <c r="L229" s="39">
        <v>0</v>
      </c>
      <c r="M229" s="43" t="e">
        <f t="shared" ca="1" si="5"/>
        <v>#N/A</v>
      </c>
    </row>
    <row r="230" spans="1:13" x14ac:dyDescent="0.3">
      <c r="A230" s="16"/>
      <c r="B230" s="4"/>
      <c r="C230" s="3"/>
      <c r="D230" s="4"/>
      <c r="E230" s="42" t="e">
        <f t="shared" ca="1" si="0"/>
        <v>#N/A</v>
      </c>
      <c r="F230" s="39" t="e">
        <f t="shared" ca="1" si="1"/>
        <v>#N/A</v>
      </c>
      <c r="G230" s="39" t="e">
        <f t="shared" ca="1" si="2"/>
        <v>#N/A</v>
      </c>
      <c r="H230" s="39" t="e">
        <f t="shared" ca="1" si="3"/>
        <v>#N/A</v>
      </c>
      <c r="I230" s="39" t="e">
        <f t="shared" ca="1" si="4"/>
        <v>#N/A</v>
      </c>
      <c r="J230" s="39">
        <v>0</v>
      </c>
      <c r="K230" s="39">
        <v>0</v>
      </c>
      <c r="L230" s="39">
        <v>0</v>
      </c>
      <c r="M230" s="43" t="e">
        <f t="shared" ca="1" si="5"/>
        <v>#N/A</v>
      </c>
    </row>
    <row r="231" spans="1:13" x14ac:dyDescent="0.3">
      <c r="A231" s="16"/>
      <c r="B231" s="4"/>
      <c r="C231" s="3"/>
      <c r="D231" s="4"/>
      <c r="E231" s="42" t="e">
        <f t="shared" ca="1" si="0"/>
        <v>#N/A</v>
      </c>
      <c r="F231" s="39" t="e">
        <f t="shared" ca="1" si="1"/>
        <v>#N/A</v>
      </c>
      <c r="G231" s="39" t="e">
        <f t="shared" ca="1" si="2"/>
        <v>#N/A</v>
      </c>
      <c r="H231" s="39" t="e">
        <f t="shared" ca="1" si="3"/>
        <v>#N/A</v>
      </c>
      <c r="I231" s="39" t="e">
        <f t="shared" ca="1" si="4"/>
        <v>#N/A</v>
      </c>
      <c r="J231" s="39">
        <v>0</v>
      </c>
      <c r="K231" s="39">
        <v>0</v>
      </c>
      <c r="L231" s="39">
        <v>0</v>
      </c>
      <c r="M231" s="43" t="e">
        <f t="shared" ca="1" si="5"/>
        <v>#N/A</v>
      </c>
    </row>
    <row r="232" spans="1:13" x14ac:dyDescent="0.3">
      <c r="A232" s="16"/>
      <c r="B232" s="4"/>
      <c r="C232" s="3"/>
      <c r="D232" s="4"/>
      <c r="E232" s="42" t="e">
        <f t="shared" ca="1" si="0"/>
        <v>#N/A</v>
      </c>
      <c r="F232" s="39" t="e">
        <f t="shared" ca="1" si="1"/>
        <v>#N/A</v>
      </c>
      <c r="G232" s="39" t="e">
        <f t="shared" ca="1" si="2"/>
        <v>#N/A</v>
      </c>
      <c r="H232" s="39" t="e">
        <f t="shared" ca="1" si="3"/>
        <v>#N/A</v>
      </c>
      <c r="I232" s="39" t="e">
        <f t="shared" ca="1" si="4"/>
        <v>#N/A</v>
      </c>
      <c r="J232" s="39">
        <v>0</v>
      </c>
      <c r="K232" s="39">
        <v>0</v>
      </c>
      <c r="L232" s="39">
        <v>0</v>
      </c>
      <c r="M232" s="43" t="e">
        <f t="shared" ca="1" si="5"/>
        <v>#N/A</v>
      </c>
    </row>
    <row r="233" spans="1:13" x14ac:dyDescent="0.3">
      <c r="A233" s="16"/>
      <c r="B233" s="4"/>
      <c r="C233" s="3"/>
      <c r="D233" s="4"/>
      <c r="E233" s="42" t="e">
        <f t="shared" ca="1" si="0"/>
        <v>#N/A</v>
      </c>
      <c r="F233" s="39" t="e">
        <f t="shared" ca="1" si="1"/>
        <v>#N/A</v>
      </c>
      <c r="G233" s="39" t="e">
        <f t="shared" ca="1" si="2"/>
        <v>#N/A</v>
      </c>
      <c r="H233" s="39" t="e">
        <f t="shared" ca="1" si="3"/>
        <v>#N/A</v>
      </c>
      <c r="I233" s="39" t="e">
        <f t="shared" ca="1" si="4"/>
        <v>#N/A</v>
      </c>
      <c r="J233" s="39">
        <v>0</v>
      </c>
      <c r="K233" s="39">
        <v>0</v>
      </c>
      <c r="L233" s="39">
        <v>0</v>
      </c>
      <c r="M233" s="43" t="e">
        <f t="shared" ca="1" si="5"/>
        <v>#N/A</v>
      </c>
    </row>
    <row r="234" spans="1:13" x14ac:dyDescent="0.3">
      <c r="A234" s="16"/>
      <c r="B234" s="4"/>
      <c r="C234" s="3"/>
      <c r="D234" s="4"/>
      <c r="E234" s="42" t="e">
        <f t="shared" ca="1" si="0"/>
        <v>#N/A</v>
      </c>
      <c r="F234" s="39" t="e">
        <f t="shared" ca="1" si="1"/>
        <v>#N/A</v>
      </c>
      <c r="G234" s="39" t="e">
        <f t="shared" ca="1" si="2"/>
        <v>#N/A</v>
      </c>
      <c r="H234" s="39" t="e">
        <f t="shared" ca="1" si="3"/>
        <v>#N/A</v>
      </c>
      <c r="I234" s="39" t="e">
        <f t="shared" ca="1" si="4"/>
        <v>#N/A</v>
      </c>
      <c r="J234" s="39">
        <v>0</v>
      </c>
      <c r="K234" s="39">
        <v>0</v>
      </c>
      <c r="L234" s="39">
        <v>0</v>
      </c>
      <c r="M234" s="43" t="e">
        <f t="shared" ca="1" si="5"/>
        <v>#N/A</v>
      </c>
    </row>
    <row r="235" spans="1:13" x14ac:dyDescent="0.3">
      <c r="A235" s="16"/>
      <c r="B235" s="4"/>
      <c r="C235" s="3"/>
      <c r="D235" s="4"/>
      <c r="E235" s="42" t="e">
        <f t="shared" ca="1" si="0"/>
        <v>#N/A</v>
      </c>
      <c r="F235" s="39" t="e">
        <f t="shared" ca="1" si="1"/>
        <v>#N/A</v>
      </c>
      <c r="G235" s="39" t="e">
        <f t="shared" ca="1" si="2"/>
        <v>#N/A</v>
      </c>
      <c r="H235" s="39" t="e">
        <f t="shared" ca="1" si="3"/>
        <v>#N/A</v>
      </c>
      <c r="I235" s="39" t="e">
        <f t="shared" ca="1" si="4"/>
        <v>#N/A</v>
      </c>
      <c r="J235" s="39">
        <v>0</v>
      </c>
      <c r="K235" s="39">
        <v>0</v>
      </c>
      <c r="L235" s="39">
        <v>0</v>
      </c>
      <c r="M235" s="43" t="e">
        <f t="shared" ca="1" si="5"/>
        <v>#N/A</v>
      </c>
    </row>
    <row r="236" spans="1:13" x14ac:dyDescent="0.3">
      <c r="A236" s="16"/>
      <c r="B236" s="4"/>
      <c r="C236" s="3"/>
      <c r="D236" s="4"/>
      <c r="E236" s="42" t="e">
        <f t="shared" ca="1" si="0"/>
        <v>#N/A</v>
      </c>
      <c r="F236" s="39" t="e">
        <f t="shared" ca="1" si="1"/>
        <v>#N/A</v>
      </c>
      <c r="G236" s="39" t="e">
        <f t="shared" ca="1" si="2"/>
        <v>#N/A</v>
      </c>
      <c r="H236" s="39" t="e">
        <f t="shared" ca="1" si="3"/>
        <v>#N/A</v>
      </c>
      <c r="I236" s="39" t="e">
        <f t="shared" ca="1" si="4"/>
        <v>#N/A</v>
      </c>
      <c r="J236" s="39">
        <v>0</v>
      </c>
      <c r="K236" s="39">
        <v>0</v>
      </c>
      <c r="L236" s="39">
        <v>0</v>
      </c>
      <c r="M236" s="43" t="e">
        <f t="shared" ca="1" si="5"/>
        <v>#N/A</v>
      </c>
    </row>
    <row r="237" spans="1:13" x14ac:dyDescent="0.3">
      <c r="A237" s="16"/>
      <c r="B237" s="4"/>
      <c r="C237" s="3"/>
      <c r="D237" s="4"/>
      <c r="E237" s="42" t="e">
        <f t="shared" ca="1" si="0"/>
        <v>#N/A</v>
      </c>
      <c r="F237" s="39" t="e">
        <f t="shared" ca="1" si="1"/>
        <v>#N/A</v>
      </c>
      <c r="G237" s="39" t="e">
        <f t="shared" ca="1" si="2"/>
        <v>#N/A</v>
      </c>
      <c r="H237" s="39" t="e">
        <f t="shared" ca="1" si="3"/>
        <v>#N/A</v>
      </c>
      <c r="I237" s="39" t="e">
        <f t="shared" ca="1" si="4"/>
        <v>#N/A</v>
      </c>
      <c r="J237" s="39">
        <v>0</v>
      </c>
      <c r="K237" s="39">
        <v>0</v>
      </c>
      <c r="L237" s="39">
        <v>0</v>
      </c>
      <c r="M237" s="43" t="e">
        <f t="shared" ca="1" si="5"/>
        <v>#N/A</v>
      </c>
    </row>
    <row r="238" spans="1:13" x14ac:dyDescent="0.3">
      <c r="A238" s="16"/>
      <c r="B238" s="4"/>
      <c r="C238" s="3"/>
      <c r="D238" s="4"/>
      <c r="E238" s="42" t="e">
        <f t="shared" ca="1" si="0"/>
        <v>#N/A</v>
      </c>
      <c r="F238" s="39" t="e">
        <f t="shared" ca="1" si="1"/>
        <v>#N/A</v>
      </c>
      <c r="G238" s="39" t="e">
        <f t="shared" ca="1" si="2"/>
        <v>#N/A</v>
      </c>
      <c r="H238" s="39" t="e">
        <f t="shared" ca="1" si="3"/>
        <v>#N/A</v>
      </c>
      <c r="I238" s="39" t="e">
        <f t="shared" ca="1" si="4"/>
        <v>#N/A</v>
      </c>
      <c r="J238" s="39">
        <v>0</v>
      </c>
      <c r="K238" s="39">
        <v>0</v>
      </c>
      <c r="L238" s="39">
        <v>0</v>
      </c>
      <c r="M238" s="43" t="e">
        <f t="shared" ca="1" si="5"/>
        <v>#N/A</v>
      </c>
    </row>
    <row r="239" spans="1:13" x14ac:dyDescent="0.3">
      <c r="A239" s="16"/>
      <c r="B239" s="4"/>
      <c r="C239" s="3"/>
      <c r="D239" s="4"/>
      <c r="E239" s="42" t="e">
        <f t="shared" ca="1" si="0"/>
        <v>#N/A</v>
      </c>
      <c r="F239" s="39" t="e">
        <f t="shared" ca="1" si="1"/>
        <v>#N/A</v>
      </c>
      <c r="G239" s="39" t="e">
        <f t="shared" ca="1" si="2"/>
        <v>#N/A</v>
      </c>
      <c r="H239" s="39" t="e">
        <f t="shared" ca="1" si="3"/>
        <v>#N/A</v>
      </c>
      <c r="I239" s="39" t="e">
        <f t="shared" ca="1" si="4"/>
        <v>#N/A</v>
      </c>
      <c r="J239" s="39">
        <v>0</v>
      </c>
      <c r="K239" s="39">
        <v>0</v>
      </c>
      <c r="L239" s="39">
        <v>0</v>
      </c>
      <c r="M239" s="43" t="e">
        <f t="shared" ca="1" si="5"/>
        <v>#N/A</v>
      </c>
    </row>
    <row r="240" spans="1:13" x14ac:dyDescent="0.3">
      <c r="A240" s="16"/>
      <c r="B240" s="4"/>
      <c r="C240" s="3"/>
      <c r="D240" s="4"/>
      <c r="E240" s="42" t="e">
        <f t="shared" ca="1" si="0"/>
        <v>#N/A</v>
      </c>
      <c r="F240" s="39" t="e">
        <f t="shared" ca="1" si="1"/>
        <v>#N/A</v>
      </c>
      <c r="G240" s="39" t="e">
        <f t="shared" ca="1" si="2"/>
        <v>#N/A</v>
      </c>
      <c r="H240" s="39" t="e">
        <f t="shared" ca="1" si="3"/>
        <v>#N/A</v>
      </c>
      <c r="I240" s="39" t="e">
        <f t="shared" ca="1" si="4"/>
        <v>#N/A</v>
      </c>
      <c r="J240" s="39">
        <v>0</v>
      </c>
      <c r="K240" s="39">
        <v>0</v>
      </c>
      <c r="L240" s="39">
        <v>0</v>
      </c>
      <c r="M240" s="43" t="e">
        <f t="shared" ca="1" si="5"/>
        <v>#N/A</v>
      </c>
    </row>
    <row r="241" spans="1:13" x14ac:dyDescent="0.3">
      <c r="A241" s="16"/>
      <c r="B241" s="4"/>
      <c r="C241" s="3"/>
      <c r="D241" s="4"/>
      <c r="E241" s="42" t="e">
        <f t="shared" ca="1" si="0"/>
        <v>#N/A</v>
      </c>
      <c r="F241" s="39" t="e">
        <f t="shared" ca="1" si="1"/>
        <v>#N/A</v>
      </c>
      <c r="G241" s="39" t="e">
        <f t="shared" ca="1" si="2"/>
        <v>#N/A</v>
      </c>
      <c r="H241" s="39" t="e">
        <f t="shared" ca="1" si="3"/>
        <v>#N/A</v>
      </c>
      <c r="I241" s="39" t="e">
        <f t="shared" ca="1" si="4"/>
        <v>#N/A</v>
      </c>
      <c r="J241" s="39">
        <v>0</v>
      </c>
      <c r="K241" s="39">
        <v>0</v>
      </c>
      <c r="L241" s="39">
        <v>0</v>
      </c>
      <c r="M241" s="43" t="e">
        <f t="shared" ca="1" si="5"/>
        <v>#N/A</v>
      </c>
    </row>
    <row r="242" spans="1:13" x14ac:dyDescent="0.3">
      <c r="A242" s="16"/>
      <c r="B242" s="4"/>
      <c r="C242" s="3"/>
      <c r="D242" s="4"/>
      <c r="E242" s="42" t="e">
        <f t="shared" ca="1" si="0"/>
        <v>#N/A</v>
      </c>
      <c r="F242" s="39" t="e">
        <f t="shared" ca="1" si="1"/>
        <v>#N/A</v>
      </c>
      <c r="G242" s="39" t="e">
        <f t="shared" ca="1" si="2"/>
        <v>#N/A</v>
      </c>
      <c r="H242" s="39" t="e">
        <f t="shared" ca="1" si="3"/>
        <v>#N/A</v>
      </c>
      <c r="I242" s="39" t="e">
        <f t="shared" ca="1" si="4"/>
        <v>#N/A</v>
      </c>
      <c r="J242" s="39">
        <v>0</v>
      </c>
      <c r="K242" s="39">
        <v>0</v>
      </c>
      <c r="L242" s="39">
        <v>0</v>
      </c>
      <c r="M242" s="43" t="e">
        <f t="shared" ca="1" si="5"/>
        <v>#N/A</v>
      </c>
    </row>
    <row r="243" spans="1:13" x14ac:dyDescent="0.3">
      <c r="A243" s="16"/>
      <c r="B243" s="4"/>
      <c r="C243" s="3"/>
      <c r="D243" s="4"/>
      <c r="E243" s="42" t="e">
        <f t="shared" ca="1" si="0"/>
        <v>#N/A</v>
      </c>
      <c r="F243" s="39" t="e">
        <f t="shared" ca="1" si="1"/>
        <v>#N/A</v>
      </c>
      <c r="G243" s="39" t="e">
        <f t="shared" ca="1" si="2"/>
        <v>#N/A</v>
      </c>
      <c r="H243" s="39" t="e">
        <f t="shared" ca="1" si="3"/>
        <v>#N/A</v>
      </c>
      <c r="I243" s="39" t="e">
        <f t="shared" ca="1" si="4"/>
        <v>#N/A</v>
      </c>
      <c r="J243" s="39">
        <v>0</v>
      </c>
      <c r="K243" s="39">
        <v>0</v>
      </c>
      <c r="L243" s="39">
        <v>0</v>
      </c>
      <c r="M243" s="43" t="e">
        <f t="shared" ca="1" si="5"/>
        <v>#N/A</v>
      </c>
    </row>
    <row r="244" spans="1:13" x14ac:dyDescent="0.3">
      <c r="A244" s="16"/>
      <c r="B244" s="4"/>
      <c r="C244" s="3"/>
      <c r="D244" s="4"/>
      <c r="E244" s="42" t="e">
        <f t="shared" ca="1" si="0"/>
        <v>#N/A</v>
      </c>
      <c r="F244" s="39" t="e">
        <f t="shared" ca="1" si="1"/>
        <v>#N/A</v>
      </c>
      <c r="G244" s="39" t="e">
        <f t="shared" ca="1" si="2"/>
        <v>#N/A</v>
      </c>
      <c r="H244" s="39" t="e">
        <f t="shared" ca="1" si="3"/>
        <v>#N/A</v>
      </c>
      <c r="I244" s="39" t="e">
        <f t="shared" ca="1" si="4"/>
        <v>#N/A</v>
      </c>
      <c r="J244" s="39">
        <v>0</v>
      </c>
      <c r="K244" s="39">
        <v>0</v>
      </c>
      <c r="L244" s="39">
        <v>0</v>
      </c>
      <c r="M244" s="43" t="e">
        <f t="shared" ca="1" si="5"/>
        <v>#N/A</v>
      </c>
    </row>
    <row r="245" spans="1:13" x14ac:dyDescent="0.3">
      <c r="A245" s="16"/>
      <c r="B245" s="4"/>
      <c r="C245" s="3"/>
      <c r="D245" s="4"/>
      <c r="E245" s="42" t="e">
        <f t="shared" ca="1" si="0"/>
        <v>#N/A</v>
      </c>
      <c r="F245" s="39" t="e">
        <f t="shared" ca="1" si="1"/>
        <v>#N/A</v>
      </c>
      <c r="G245" s="39" t="e">
        <f t="shared" ca="1" si="2"/>
        <v>#N/A</v>
      </c>
      <c r="H245" s="39" t="e">
        <f t="shared" ca="1" si="3"/>
        <v>#N/A</v>
      </c>
      <c r="I245" s="39" t="e">
        <f t="shared" ca="1" si="4"/>
        <v>#N/A</v>
      </c>
      <c r="J245" s="39">
        <v>0</v>
      </c>
      <c r="K245" s="39">
        <v>0</v>
      </c>
      <c r="L245" s="39">
        <v>0</v>
      </c>
      <c r="M245" s="43" t="e">
        <f t="shared" ca="1" si="5"/>
        <v>#N/A</v>
      </c>
    </row>
    <row r="246" spans="1:13" x14ac:dyDescent="0.3">
      <c r="A246" s="16"/>
      <c r="B246" s="4"/>
      <c r="C246" s="3"/>
      <c r="D246" s="4"/>
      <c r="E246" s="42" t="e">
        <f t="shared" ca="1" si="0"/>
        <v>#N/A</v>
      </c>
      <c r="F246" s="39" t="e">
        <f t="shared" ca="1" si="1"/>
        <v>#N/A</v>
      </c>
      <c r="G246" s="39" t="e">
        <f t="shared" ca="1" si="2"/>
        <v>#N/A</v>
      </c>
      <c r="H246" s="39" t="e">
        <f t="shared" ca="1" si="3"/>
        <v>#N/A</v>
      </c>
      <c r="I246" s="39" t="e">
        <f t="shared" ca="1" si="4"/>
        <v>#N/A</v>
      </c>
      <c r="J246" s="39">
        <v>0</v>
      </c>
      <c r="K246" s="39">
        <v>0</v>
      </c>
      <c r="L246" s="39">
        <v>0</v>
      </c>
      <c r="M246" s="43" t="e">
        <f t="shared" ca="1" si="5"/>
        <v>#N/A</v>
      </c>
    </row>
    <row r="247" spans="1:13" x14ac:dyDescent="0.3">
      <c r="A247" s="16"/>
      <c r="B247" s="4"/>
      <c r="C247" s="3"/>
      <c r="D247" s="4"/>
      <c r="E247" s="42" t="e">
        <f t="shared" ca="1" si="0"/>
        <v>#N/A</v>
      </c>
      <c r="F247" s="39" t="e">
        <f t="shared" ca="1" si="1"/>
        <v>#N/A</v>
      </c>
      <c r="G247" s="39" t="e">
        <f t="shared" ca="1" si="2"/>
        <v>#N/A</v>
      </c>
      <c r="H247" s="39" t="e">
        <f t="shared" ca="1" si="3"/>
        <v>#N/A</v>
      </c>
      <c r="I247" s="39" t="e">
        <f t="shared" ca="1" si="4"/>
        <v>#N/A</v>
      </c>
      <c r="J247" s="39">
        <v>0</v>
      </c>
      <c r="K247" s="39">
        <v>0</v>
      </c>
      <c r="L247" s="39">
        <v>0</v>
      </c>
      <c r="M247" s="43" t="e">
        <f t="shared" ca="1" si="5"/>
        <v>#N/A</v>
      </c>
    </row>
    <row r="248" spans="1:13" x14ac:dyDescent="0.3">
      <c r="A248" s="16"/>
      <c r="B248" s="4"/>
      <c r="C248" s="3"/>
      <c r="D248" s="4"/>
      <c r="E248" s="42" t="e">
        <f t="shared" ca="1" si="0"/>
        <v>#N/A</v>
      </c>
      <c r="F248" s="39" t="e">
        <f t="shared" ca="1" si="1"/>
        <v>#N/A</v>
      </c>
      <c r="G248" s="39" t="e">
        <f t="shared" ca="1" si="2"/>
        <v>#N/A</v>
      </c>
      <c r="H248" s="39" t="e">
        <f t="shared" ca="1" si="3"/>
        <v>#N/A</v>
      </c>
      <c r="I248" s="39" t="e">
        <f t="shared" ca="1" si="4"/>
        <v>#N/A</v>
      </c>
      <c r="J248" s="39">
        <v>0</v>
      </c>
      <c r="K248" s="39">
        <v>0</v>
      </c>
      <c r="L248" s="39">
        <v>0</v>
      </c>
      <c r="M248" s="43" t="e">
        <f t="shared" ca="1" si="5"/>
        <v>#N/A</v>
      </c>
    </row>
    <row r="249" spans="1:13" x14ac:dyDescent="0.3">
      <c r="A249" s="16"/>
      <c r="B249" s="4"/>
      <c r="C249" s="3"/>
      <c r="D249" s="4"/>
      <c r="E249" s="42" t="e">
        <f t="shared" ca="1" si="0"/>
        <v>#N/A</v>
      </c>
      <c r="F249" s="39" t="e">
        <f t="shared" ca="1" si="1"/>
        <v>#N/A</v>
      </c>
      <c r="G249" s="39" t="e">
        <f t="shared" ca="1" si="2"/>
        <v>#N/A</v>
      </c>
      <c r="H249" s="39" t="e">
        <f t="shared" ca="1" si="3"/>
        <v>#N/A</v>
      </c>
      <c r="I249" s="39" t="e">
        <f t="shared" ca="1" si="4"/>
        <v>#N/A</v>
      </c>
      <c r="J249" s="39">
        <v>0</v>
      </c>
      <c r="K249" s="39">
        <v>0</v>
      </c>
      <c r="L249" s="39">
        <v>0</v>
      </c>
      <c r="M249" s="43" t="e">
        <f t="shared" ca="1" si="5"/>
        <v>#N/A</v>
      </c>
    </row>
    <row r="250" spans="1:13" x14ac:dyDescent="0.3">
      <c r="A250" s="16"/>
      <c r="B250" s="4"/>
      <c r="C250" s="3"/>
      <c r="D250" s="4"/>
      <c r="E250" s="42" t="e">
        <f t="shared" ca="1" si="0"/>
        <v>#N/A</v>
      </c>
      <c r="F250" s="39" t="e">
        <f t="shared" ca="1" si="1"/>
        <v>#N/A</v>
      </c>
      <c r="G250" s="39" t="e">
        <f t="shared" ca="1" si="2"/>
        <v>#N/A</v>
      </c>
      <c r="H250" s="39" t="e">
        <f t="shared" ca="1" si="3"/>
        <v>#N/A</v>
      </c>
      <c r="I250" s="39" t="e">
        <f t="shared" ca="1" si="4"/>
        <v>#N/A</v>
      </c>
      <c r="J250" s="39">
        <v>0</v>
      </c>
      <c r="K250" s="39">
        <v>0</v>
      </c>
      <c r="L250" s="39">
        <v>0</v>
      </c>
      <c r="M250" s="43" t="e">
        <f t="shared" ca="1" si="5"/>
        <v>#N/A</v>
      </c>
    </row>
    <row r="251" spans="1:13" x14ac:dyDescent="0.3">
      <c r="A251" s="16"/>
      <c r="B251" s="4"/>
      <c r="C251" s="3"/>
      <c r="D251" s="4"/>
      <c r="E251" s="42" t="e">
        <f t="shared" ca="1" si="0"/>
        <v>#N/A</v>
      </c>
      <c r="F251" s="39" t="e">
        <f t="shared" ca="1" si="1"/>
        <v>#N/A</v>
      </c>
      <c r="G251" s="39" t="e">
        <f t="shared" ca="1" si="2"/>
        <v>#N/A</v>
      </c>
      <c r="H251" s="39" t="e">
        <f t="shared" ca="1" si="3"/>
        <v>#N/A</v>
      </c>
      <c r="I251" s="39" t="e">
        <f t="shared" ca="1" si="4"/>
        <v>#N/A</v>
      </c>
      <c r="J251" s="39">
        <v>0</v>
      </c>
      <c r="K251" s="39">
        <v>0</v>
      </c>
      <c r="L251" s="39">
        <v>0</v>
      </c>
      <c r="M251" s="43" t="e">
        <f t="shared" ca="1" si="5"/>
        <v>#N/A</v>
      </c>
    </row>
    <row r="252" spans="1:13" x14ac:dyDescent="0.3">
      <c r="A252" s="16"/>
      <c r="B252" s="4"/>
      <c r="C252" s="3"/>
      <c r="D252" s="4"/>
      <c r="E252" s="42" t="e">
        <f t="shared" ca="1" si="0"/>
        <v>#N/A</v>
      </c>
      <c r="F252" s="39" t="e">
        <f t="shared" ca="1" si="1"/>
        <v>#N/A</v>
      </c>
      <c r="G252" s="39" t="e">
        <f t="shared" ca="1" si="2"/>
        <v>#N/A</v>
      </c>
      <c r="H252" s="39" t="e">
        <f t="shared" ca="1" si="3"/>
        <v>#N/A</v>
      </c>
      <c r="I252" s="39" t="e">
        <f t="shared" ca="1" si="4"/>
        <v>#N/A</v>
      </c>
      <c r="J252" s="39">
        <v>0</v>
      </c>
      <c r="K252" s="39">
        <v>0</v>
      </c>
      <c r="L252" s="39">
        <v>0</v>
      </c>
      <c r="M252" s="43" t="e">
        <f t="shared" ca="1" si="5"/>
        <v>#N/A</v>
      </c>
    </row>
    <row r="253" spans="1:13" x14ac:dyDescent="0.3">
      <c r="A253" s="16"/>
      <c r="B253" s="4"/>
      <c r="C253" s="3"/>
      <c r="D253" s="4"/>
      <c r="E253" s="42" t="e">
        <f t="shared" ca="1" si="0"/>
        <v>#N/A</v>
      </c>
      <c r="F253" s="39" t="e">
        <f t="shared" ca="1" si="1"/>
        <v>#N/A</v>
      </c>
      <c r="G253" s="39" t="e">
        <f t="shared" ca="1" si="2"/>
        <v>#N/A</v>
      </c>
      <c r="H253" s="39" t="e">
        <f t="shared" ca="1" si="3"/>
        <v>#N/A</v>
      </c>
      <c r="I253" s="39" t="e">
        <f t="shared" ca="1" si="4"/>
        <v>#N/A</v>
      </c>
      <c r="J253" s="39">
        <v>0</v>
      </c>
      <c r="K253" s="39">
        <v>0</v>
      </c>
      <c r="L253" s="39">
        <v>0</v>
      </c>
      <c r="M253" s="43" t="e">
        <f t="shared" ca="1" si="5"/>
        <v>#N/A</v>
      </c>
    </row>
    <row r="254" spans="1:13" x14ac:dyDescent="0.3">
      <c r="A254" s="16"/>
      <c r="B254" s="4"/>
      <c r="C254" s="3"/>
      <c r="D254" s="4"/>
      <c r="E254" s="42" t="e">
        <f t="shared" ca="1" si="0"/>
        <v>#N/A</v>
      </c>
      <c r="F254" s="39" t="e">
        <f t="shared" ca="1" si="1"/>
        <v>#N/A</v>
      </c>
      <c r="G254" s="39" t="e">
        <f t="shared" ca="1" si="2"/>
        <v>#N/A</v>
      </c>
      <c r="H254" s="39" t="e">
        <f t="shared" ca="1" si="3"/>
        <v>#N/A</v>
      </c>
      <c r="I254" s="39" t="e">
        <f t="shared" ca="1" si="4"/>
        <v>#N/A</v>
      </c>
      <c r="J254" s="39">
        <v>0</v>
      </c>
      <c r="K254" s="39">
        <v>0</v>
      </c>
      <c r="L254" s="39">
        <v>0</v>
      </c>
      <c r="M254" s="43" t="e">
        <f t="shared" ca="1" si="5"/>
        <v>#N/A</v>
      </c>
    </row>
    <row r="255" spans="1:13" x14ac:dyDescent="0.3">
      <c r="A255" s="16"/>
      <c r="B255" s="4"/>
      <c r="C255" s="3"/>
      <c r="D255" s="4"/>
      <c r="E255" s="42" t="e">
        <f t="shared" ca="1" si="0"/>
        <v>#N/A</v>
      </c>
      <c r="F255" s="39" t="e">
        <f t="shared" ca="1" si="1"/>
        <v>#N/A</v>
      </c>
      <c r="G255" s="39" t="e">
        <f t="shared" ca="1" si="2"/>
        <v>#N/A</v>
      </c>
      <c r="H255" s="39" t="e">
        <f t="shared" ca="1" si="3"/>
        <v>#N/A</v>
      </c>
      <c r="I255" s="39" t="e">
        <f t="shared" ca="1" si="4"/>
        <v>#N/A</v>
      </c>
      <c r="J255" s="39">
        <v>0</v>
      </c>
      <c r="K255" s="39">
        <v>0</v>
      </c>
      <c r="L255" s="39">
        <v>0</v>
      </c>
      <c r="M255" s="43" t="e">
        <f t="shared" ca="1" si="5"/>
        <v>#N/A</v>
      </c>
    </row>
    <row r="256" spans="1:13" x14ac:dyDescent="0.3">
      <c r="A256" s="16"/>
      <c r="B256" s="4"/>
      <c r="C256" s="3"/>
      <c r="D256" s="4"/>
      <c r="E256" s="42" t="e">
        <f t="shared" ca="1" si="0"/>
        <v>#N/A</v>
      </c>
      <c r="F256" s="39" t="e">
        <f t="shared" ca="1" si="1"/>
        <v>#N/A</v>
      </c>
      <c r="G256" s="39" t="e">
        <f t="shared" ca="1" si="2"/>
        <v>#N/A</v>
      </c>
      <c r="H256" s="39" t="e">
        <f t="shared" ca="1" si="3"/>
        <v>#N/A</v>
      </c>
      <c r="I256" s="39" t="e">
        <f t="shared" ca="1" si="4"/>
        <v>#N/A</v>
      </c>
      <c r="J256" s="39">
        <v>0</v>
      </c>
      <c r="K256" s="39">
        <v>0</v>
      </c>
      <c r="L256" s="39">
        <v>0</v>
      </c>
      <c r="M256" s="43" t="e">
        <f t="shared" ca="1" si="5"/>
        <v>#N/A</v>
      </c>
    </row>
    <row r="257" spans="1:13" x14ac:dyDescent="0.3">
      <c r="A257" s="16"/>
      <c r="B257" s="4"/>
      <c r="C257" s="3"/>
      <c r="D257" s="4"/>
      <c r="E257" s="42" t="e">
        <f t="shared" ca="1" si="0"/>
        <v>#N/A</v>
      </c>
      <c r="F257" s="39" t="e">
        <f t="shared" ca="1" si="1"/>
        <v>#N/A</v>
      </c>
      <c r="G257" s="39" t="e">
        <f t="shared" ca="1" si="2"/>
        <v>#N/A</v>
      </c>
      <c r="H257" s="39" t="e">
        <f t="shared" ca="1" si="3"/>
        <v>#N/A</v>
      </c>
      <c r="I257" s="39" t="e">
        <f t="shared" ca="1" si="4"/>
        <v>#N/A</v>
      </c>
      <c r="J257" s="39">
        <v>0</v>
      </c>
      <c r="K257" s="39">
        <v>0</v>
      </c>
      <c r="L257" s="39">
        <v>0</v>
      </c>
      <c r="M257" s="43" t="e">
        <f t="shared" ca="1" si="5"/>
        <v>#N/A</v>
      </c>
    </row>
    <row r="258" spans="1:13" x14ac:dyDescent="0.3">
      <c r="A258" s="16"/>
      <c r="B258" s="4"/>
      <c r="C258" s="3"/>
      <c r="D258" s="4"/>
      <c r="E258" s="42" t="e">
        <f t="shared" ca="1" si="0"/>
        <v>#N/A</v>
      </c>
      <c r="F258" s="39" t="e">
        <f t="shared" ca="1" si="1"/>
        <v>#N/A</v>
      </c>
      <c r="G258" s="39" t="e">
        <f t="shared" ca="1" si="2"/>
        <v>#N/A</v>
      </c>
      <c r="H258" s="39" t="e">
        <f t="shared" ca="1" si="3"/>
        <v>#N/A</v>
      </c>
      <c r="I258" s="39" t="e">
        <f t="shared" ca="1" si="4"/>
        <v>#N/A</v>
      </c>
      <c r="J258" s="39">
        <v>0</v>
      </c>
      <c r="K258" s="39">
        <v>0</v>
      </c>
      <c r="L258" s="39">
        <v>0</v>
      </c>
      <c r="M258" s="43" t="e">
        <f t="shared" ca="1" si="5"/>
        <v>#N/A</v>
      </c>
    </row>
    <row r="259" spans="1:13" x14ac:dyDescent="0.3">
      <c r="A259" s="16"/>
      <c r="B259" s="4"/>
      <c r="C259" s="3"/>
      <c r="D259" s="4"/>
      <c r="E259" s="42" t="e">
        <f t="shared" ca="1" si="0"/>
        <v>#N/A</v>
      </c>
      <c r="F259" s="39" t="e">
        <f t="shared" ca="1" si="1"/>
        <v>#N/A</v>
      </c>
      <c r="G259" s="39" t="e">
        <f t="shared" ca="1" si="2"/>
        <v>#N/A</v>
      </c>
      <c r="H259" s="39" t="e">
        <f t="shared" ca="1" si="3"/>
        <v>#N/A</v>
      </c>
      <c r="I259" s="39" t="e">
        <f t="shared" ca="1" si="4"/>
        <v>#N/A</v>
      </c>
      <c r="J259" s="39">
        <v>0</v>
      </c>
      <c r="K259" s="39">
        <v>0</v>
      </c>
      <c r="L259" s="39">
        <v>0</v>
      </c>
      <c r="M259" s="43" t="e">
        <f t="shared" ca="1" si="5"/>
        <v>#N/A</v>
      </c>
    </row>
    <row r="260" spans="1:13" x14ac:dyDescent="0.3">
      <c r="A260" s="16"/>
      <c r="B260" s="4"/>
      <c r="C260" s="3"/>
      <c r="D260" s="4"/>
      <c r="E260" s="42" t="e">
        <f t="shared" ca="1" si="0"/>
        <v>#N/A</v>
      </c>
      <c r="F260" s="39" t="e">
        <f t="shared" ca="1" si="1"/>
        <v>#N/A</v>
      </c>
      <c r="G260" s="39" t="e">
        <f t="shared" ca="1" si="2"/>
        <v>#N/A</v>
      </c>
      <c r="H260" s="39" t="e">
        <f t="shared" ca="1" si="3"/>
        <v>#N/A</v>
      </c>
      <c r="I260" s="39" t="e">
        <f t="shared" ca="1" si="4"/>
        <v>#N/A</v>
      </c>
      <c r="J260" s="39">
        <v>0</v>
      </c>
      <c r="K260" s="39">
        <v>0</v>
      </c>
      <c r="L260" s="39">
        <v>0</v>
      </c>
      <c r="M260" s="43" t="e">
        <f t="shared" ca="1" si="5"/>
        <v>#N/A</v>
      </c>
    </row>
    <row r="261" spans="1:13" x14ac:dyDescent="0.3">
      <c r="A261" s="16"/>
      <c r="B261" s="4"/>
      <c r="C261" s="3"/>
      <c r="D261" s="4"/>
      <c r="E261" s="42" t="e">
        <f t="shared" ca="1" si="0"/>
        <v>#N/A</v>
      </c>
      <c r="F261" s="39" t="e">
        <f t="shared" ca="1" si="1"/>
        <v>#N/A</v>
      </c>
      <c r="G261" s="39" t="e">
        <f t="shared" ca="1" si="2"/>
        <v>#N/A</v>
      </c>
      <c r="H261" s="39" t="e">
        <f t="shared" ca="1" si="3"/>
        <v>#N/A</v>
      </c>
      <c r="I261" s="39" t="e">
        <f t="shared" ca="1" si="4"/>
        <v>#N/A</v>
      </c>
      <c r="J261" s="39">
        <v>0</v>
      </c>
      <c r="K261" s="39">
        <v>0</v>
      </c>
      <c r="L261" s="39">
        <v>0</v>
      </c>
      <c r="M261" s="43" t="e">
        <f t="shared" ca="1" si="5"/>
        <v>#N/A</v>
      </c>
    </row>
    <row r="262" spans="1:13" x14ac:dyDescent="0.3">
      <c r="A262" s="16"/>
      <c r="B262" s="4"/>
      <c r="C262" s="3"/>
      <c r="D262" s="4"/>
      <c r="E262" s="42" t="e">
        <f t="shared" ca="1" si="0"/>
        <v>#N/A</v>
      </c>
      <c r="F262" s="39" t="e">
        <f t="shared" ca="1" si="1"/>
        <v>#N/A</v>
      </c>
      <c r="G262" s="39" t="e">
        <f t="shared" ca="1" si="2"/>
        <v>#N/A</v>
      </c>
      <c r="H262" s="39" t="e">
        <f t="shared" ca="1" si="3"/>
        <v>#N/A</v>
      </c>
      <c r="I262" s="39" t="e">
        <f t="shared" ca="1" si="4"/>
        <v>#N/A</v>
      </c>
      <c r="J262" s="39">
        <v>0</v>
      </c>
      <c r="K262" s="39">
        <v>0</v>
      </c>
      <c r="L262" s="39">
        <v>0</v>
      </c>
      <c r="M262" s="43" t="e">
        <f t="shared" ca="1" si="5"/>
        <v>#N/A</v>
      </c>
    </row>
    <row r="263" spans="1:13" x14ac:dyDescent="0.3">
      <c r="A263" s="16"/>
      <c r="B263" s="4"/>
      <c r="C263" s="3"/>
      <c r="D263" s="4"/>
      <c r="E263" s="42" t="e">
        <f t="shared" ca="1" si="0"/>
        <v>#N/A</v>
      </c>
      <c r="F263" s="39" t="e">
        <f t="shared" ca="1" si="1"/>
        <v>#N/A</v>
      </c>
      <c r="G263" s="39" t="e">
        <f t="shared" ca="1" si="2"/>
        <v>#N/A</v>
      </c>
      <c r="H263" s="39" t="e">
        <f t="shared" ca="1" si="3"/>
        <v>#N/A</v>
      </c>
      <c r="I263" s="39" t="e">
        <f t="shared" ca="1" si="4"/>
        <v>#N/A</v>
      </c>
      <c r="J263" s="39">
        <v>0</v>
      </c>
      <c r="K263" s="39">
        <v>0</v>
      </c>
      <c r="L263" s="39">
        <v>0</v>
      </c>
      <c r="M263" s="43" t="e">
        <f t="shared" ca="1" si="5"/>
        <v>#N/A</v>
      </c>
    </row>
    <row r="264" spans="1:13" x14ac:dyDescent="0.3">
      <c r="A264" s="16"/>
      <c r="B264" s="4"/>
      <c r="C264" s="3"/>
      <c r="D264" s="4"/>
      <c r="E264" s="42" t="e">
        <f t="shared" ca="1" si="0"/>
        <v>#N/A</v>
      </c>
      <c r="F264" s="39" t="e">
        <f t="shared" ca="1" si="1"/>
        <v>#N/A</v>
      </c>
      <c r="G264" s="39" t="e">
        <f t="shared" ca="1" si="2"/>
        <v>#N/A</v>
      </c>
      <c r="H264" s="39" t="e">
        <f t="shared" ca="1" si="3"/>
        <v>#N/A</v>
      </c>
      <c r="I264" s="39" t="e">
        <f t="shared" ca="1" si="4"/>
        <v>#N/A</v>
      </c>
      <c r="J264" s="39">
        <v>0</v>
      </c>
      <c r="K264" s="39">
        <v>0</v>
      </c>
      <c r="L264" s="39">
        <v>0</v>
      </c>
      <c r="M264" s="43" t="e">
        <f t="shared" ca="1" si="5"/>
        <v>#N/A</v>
      </c>
    </row>
    <row r="265" spans="1:13" x14ac:dyDescent="0.3">
      <c r="A265" s="16"/>
      <c r="B265" s="4"/>
      <c r="C265" s="3"/>
      <c r="D265" s="4"/>
      <c r="E265" s="42" t="e">
        <f t="shared" ca="1" si="0"/>
        <v>#N/A</v>
      </c>
      <c r="F265" s="39" t="e">
        <f t="shared" ca="1" si="1"/>
        <v>#N/A</v>
      </c>
      <c r="G265" s="39" t="e">
        <f t="shared" ca="1" si="2"/>
        <v>#N/A</v>
      </c>
      <c r="H265" s="39" t="e">
        <f t="shared" ca="1" si="3"/>
        <v>#N/A</v>
      </c>
      <c r="I265" s="39" t="e">
        <f t="shared" ca="1" si="4"/>
        <v>#N/A</v>
      </c>
      <c r="J265" s="39">
        <v>0</v>
      </c>
      <c r="K265" s="39">
        <v>0</v>
      </c>
      <c r="L265" s="39">
        <v>0</v>
      </c>
      <c r="M265" s="43" t="e">
        <f t="shared" ca="1" si="5"/>
        <v>#N/A</v>
      </c>
    </row>
    <row r="266" spans="1:13" x14ac:dyDescent="0.3">
      <c r="A266" s="16"/>
      <c r="B266" s="4"/>
      <c r="C266" s="3"/>
      <c r="D266" s="4"/>
      <c r="E266" s="42" t="e">
        <f t="shared" ca="1" si="0"/>
        <v>#N/A</v>
      </c>
      <c r="F266" s="39" t="e">
        <f t="shared" ca="1" si="1"/>
        <v>#N/A</v>
      </c>
      <c r="G266" s="39" t="e">
        <f t="shared" ca="1" si="2"/>
        <v>#N/A</v>
      </c>
      <c r="H266" s="39" t="e">
        <f t="shared" ca="1" si="3"/>
        <v>#N/A</v>
      </c>
      <c r="I266" s="39" t="e">
        <f t="shared" ca="1" si="4"/>
        <v>#N/A</v>
      </c>
      <c r="J266" s="39">
        <v>0</v>
      </c>
      <c r="K266" s="39">
        <v>0</v>
      </c>
      <c r="L266" s="39">
        <v>0</v>
      </c>
      <c r="M266" s="43" t="e">
        <f t="shared" ca="1" si="5"/>
        <v>#N/A</v>
      </c>
    </row>
    <row r="267" spans="1:13" x14ac:dyDescent="0.3">
      <c r="A267" s="16"/>
      <c r="B267" s="4"/>
      <c r="C267" s="3"/>
      <c r="D267" s="4"/>
      <c r="E267" s="42" t="e">
        <f t="shared" ca="1" si="0"/>
        <v>#N/A</v>
      </c>
      <c r="F267" s="39" t="e">
        <f t="shared" ca="1" si="1"/>
        <v>#N/A</v>
      </c>
      <c r="G267" s="39" t="e">
        <f t="shared" ca="1" si="2"/>
        <v>#N/A</v>
      </c>
      <c r="H267" s="39" t="e">
        <f t="shared" ca="1" si="3"/>
        <v>#N/A</v>
      </c>
      <c r="I267" s="39" t="e">
        <f t="shared" ca="1" si="4"/>
        <v>#N/A</v>
      </c>
      <c r="J267" s="39">
        <v>0</v>
      </c>
      <c r="K267" s="39">
        <v>0</v>
      </c>
      <c r="L267" s="39">
        <v>0</v>
      </c>
      <c r="M267" s="43" t="e">
        <f t="shared" ca="1" si="5"/>
        <v>#N/A</v>
      </c>
    </row>
    <row r="268" spans="1:13" x14ac:dyDescent="0.3">
      <c r="A268" s="16"/>
      <c r="B268" s="4"/>
      <c r="C268" s="3"/>
      <c r="D268" s="4"/>
      <c r="E268" s="42" t="e">
        <f t="shared" ca="1" si="0"/>
        <v>#N/A</v>
      </c>
      <c r="F268" s="39" t="e">
        <f t="shared" ca="1" si="1"/>
        <v>#N/A</v>
      </c>
      <c r="G268" s="39" t="e">
        <f t="shared" ca="1" si="2"/>
        <v>#N/A</v>
      </c>
      <c r="H268" s="39" t="e">
        <f t="shared" ca="1" si="3"/>
        <v>#N/A</v>
      </c>
      <c r="I268" s="39" t="e">
        <f t="shared" ca="1" si="4"/>
        <v>#N/A</v>
      </c>
      <c r="J268" s="39">
        <v>0</v>
      </c>
      <c r="K268" s="39">
        <v>0</v>
      </c>
      <c r="L268" s="39">
        <v>0</v>
      </c>
      <c r="M268" s="43" t="e">
        <f t="shared" ca="1" si="5"/>
        <v>#N/A</v>
      </c>
    </row>
    <row r="269" spans="1:13" x14ac:dyDescent="0.3">
      <c r="A269" s="16"/>
      <c r="B269" s="4"/>
      <c r="C269" s="3"/>
      <c r="D269" s="4"/>
      <c r="E269" s="42" t="e">
        <f t="shared" ca="1" si="0"/>
        <v>#N/A</v>
      </c>
      <c r="F269" s="39" t="e">
        <f t="shared" ca="1" si="1"/>
        <v>#N/A</v>
      </c>
      <c r="G269" s="39" t="e">
        <f t="shared" ca="1" si="2"/>
        <v>#N/A</v>
      </c>
      <c r="H269" s="39" t="e">
        <f t="shared" ca="1" si="3"/>
        <v>#N/A</v>
      </c>
      <c r="I269" s="39" t="e">
        <f t="shared" ca="1" si="4"/>
        <v>#N/A</v>
      </c>
      <c r="J269" s="39">
        <v>0</v>
      </c>
      <c r="K269" s="39">
        <v>0</v>
      </c>
      <c r="L269" s="39">
        <v>0</v>
      </c>
      <c r="M269" s="43" t="e">
        <f t="shared" ca="1" si="5"/>
        <v>#N/A</v>
      </c>
    </row>
    <row r="270" spans="1:13" x14ac:dyDescent="0.3">
      <c r="A270" s="16"/>
      <c r="B270" s="4"/>
      <c r="C270" s="3"/>
      <c r="D270" s="4"/>
      <c r="E270" s="42" t="e">
        <f t="shared" ca="1" si="0"/>
        <v>#N/A</v>
      </c>
      <c r="F270" s="39" t="e">
        <f t="shared" ca="1" si="1"/>
        <v>#N/A</v>
      </c>
      <c r="G270" s="39" t="e">
        <f t="shared" ca="1" si="2"/>
        <v>#N/A</v>
      </c>
      <c r="H270" s="39" t="e">
        <f t="shared" ca="1" si="3"/>
        <v>#N/A</v>
      </c>
      <c r="I270" s="39" t="e">
        <f t="shared" ca="1" si="4"/>
        <v>#N/A</v>
      </c>
      <c r="J270" s="39">
        <v>0</v>
      </c>
      <c r="K270" s="39">
        <v>0</v>
      </c>
      <c r="L270" s="39">
        <v>0</v>
      </c>
      <c r="M270" s="43" t="e">
        <f t="shared" ca="1" si="5"/>
        <v>#N/A</v>
      </c>
    </row>
    <row r="271" spans="1:13" x14ac:dyDescent="0.3">
      <c r="A271" s="16"/>
      <c r="B271" s="4"/>
      <c r="C271" s="3"/>
      <c r="D271" s="4"/>
      <c r="E271" s="42" t="e">
        <f t="shared" ca="1" si="0"/>
        <v>#N/A</v>
      </c>
      <c r="F271" s="39" t="e">
        <f t="shared" ca="1" si="1"/>
        <v>#N/A</v>
      </c>
      <c r="G271" s="39" t="e">
        <f t="shared" ca="1" si="2"/>
        <v>#N/A</v>
      </c>
      <c r="H271" s="39" t="e">
        <f t="shared" ca="1" si="3"/>
        <v>#N/A</v>
      </c>
      <c r="I271" s="39" t="e">
        <f t="shared" ca="1" si="4"/>
        <v>#N/A</v>
      </c>
      <c r="J271" s="39">
        <v>0</v>
      </c>
      <c r="K271" s="39">
        <v>0</v>
      </c>
      <c r="L271" s="39">
        <v>0</v>
      </c>
      <c r="M271" s="43" t="e">
        <f t="shared" ca="1" si="5"/>
        <v>#N/A</v>
      </c>
    </row>
    <row r="272" spans="1:13" x14ac:dyDescent="0.3">
      <c r="A272" s="16"/>
      <c r="B272" s="4"/>
      <c r="C272" s="3"/>
      <c r="D272" s="4"/>
      <c r="E272" s="42" t="e">
        <f t="shared" ca="1" si="0"/>
        <v>#N/A</v>
      </c>
      <c r="F272" s="39" t="e">
        <f t="shared" ca="1" si="1"/>
        <v>#N/A</v>
      </c>
      <c r="G272" s="39" t="e">
        <f t="shared" ca="1" si="2"/>
        <v>#N/A</v>
      </c>
      <c r="H272" s="39" t="e">
        <f t="shared" ca="1" si="3"/>
        <v>#N/A</v>
      </c>
      <c r="I272" s="39" t="e">
        <f t="shared" ca="1" si="4"/>
        <v>#N/A</v>
      </c>
      <c r="J272" s="39">
        <v>0</v>
      </c>
      <c r="K272" s="39">
        <v>0</v>
      </c>
      <c r="L272" s="39">
        <v>0</v>
      </c>
      <c r="M272" s="43" t="e">
        <f t="shared" ca="1" si="5"/>
        <v>#N/A</v>
      </c>
    </row>
    <row r="273" spans="1:13" x14ac:dyDescent="0.3">
      <c r="A273" s="16"/>
      <c r="B273" s="4"/>
      <c r="C273" s="3"/>
      <c r="D273" s="4"/>
      <c r="E273" s="42" t="e">
        <f t="shared" ca="1" si="0"/>
        <v>#N/A</v>
      </c>
      <c r="F273" s="39" t="e">
        <f t="shared" ca="1" si="1"/>
        <v>#N/A</v>
      </c>
      <c r="G273" s="39" t="e">
        <f t="shared" ca="1" si="2"/>
        <v>#N/A</v>
      </c>
      <c r="H273" s="39" t="e">
        <f t="shared" ca="1" si="3"/>
        <v>#N/A</v>
      </c>
      <c r="I273" s="39" t="e">
        <f t="shared" ca="1" si="4"/>
        <v>#N/A</v>
      </c>
      <c r="J273" s="39">
        <v>0</v>
      </c>
      <c r="K273" s="39">
        <v>0</v>
      </c>
      <c r="L273" s="39">
        <v>0</v>
      </c>
      <c r="M273" s="43" t="e">
        <f t="shared" ca="1" si="5"/>
        <v>#N/A</v>
      </c>
    </row>
    <row r="274" spans="1:13" x14ac:dyDescent="0.3">
      <c r="A274" s="16"/>
      <c r="B274" s="4"/>
      <c r="C274" s="3"/>
      <c r="D274" s="4"/>
      <c r="E274" s="42" t="e">
        <f t="shared" ca="1" si="0"/>
        <v>#N/A</v>
      </c>
      <c r="F274" s="39" t="e">
        <f t="shared" ca="1" si="1"/>
        <v>#N/A</v>
      </c>
      <c r="G274" s="39" t="e">
        <f t="shared" ca="1" si="2"/>
        <v>#N/A</v>
      </c>
      <c r="H274" s="39" t="e">
        <f t="shared" ca="1" si="3"/>
        <v>#N/A</v>
      </c>
      <c r="I274" s="39" t="e">
        <f t="shared" ca="1" si="4"/>
        <v>#N/A</v>
      </c>
      <c r="J274" s="39">
        <v>0</v>
      </c>
      <c r="K274" s="39">
        <v>0</v>
      </c>
      <c r="L274" s="39">
        <v>0</v>
      </c>
      <c r="M274" s="43" t="e">
        <f t="shared" ca="1" si="5"/>
        <v>#N/A</v>
      </c>
    </row>
    <row r="275" spans="1:13" x14ac:dyDescent="0.3">
      <c r="A275" s="16"/>
      <c r="B275" s="4"/>
      <c r="C275" s="3"/>
      <c r="D275" s="4"/>
      <c r="E275" s="42" t="e">
        <f t="shared" ca="1" si="0"/>
        <v>#N/A</v>
      </c>
      <c r="F275" s="39" t="e">
        <f t="shared" ca="1" si="1"/>
        <v>#N/A</v>
      </c>
      <c r="G275" s="39" t="e">
        <f t="shared" ca="1" si="2"/>
        <v>#N/A</v>
      </c>
      <c r="H275" s="39" t="e">
        <f t="shared" ca="1" si="3"/>
        <v>#N/A</v>
      </c>
      <c r="I275" s="39" t="e">
        <f t="shared" ca="1" si="4"/>
        <v>#N/A</v>
      </c>
      <c r="J275" s="39">
        <v>0</v>
      </c>
      <c r="K275" s="39">
        <v>0</v>
      </c>
      <c r="L275" s="39">
        <v>0</v>
      </c>
      <c r="M275" s="43" t="e">
        <f t="shared" ca="1" si="5"/>
        <v>#N/A</v>
      </c>
    </row>
    <row r="276" spans="1:13" x14ac:dyDescent="0.3">
      <c r="A276" s="16"/>
      <c r="B276" s="4"/>
      <c r="C276" s="3"/>
      <c r="D276" s="4"/>
      <c r="E276" s="42" t="e">
        <f t="shared" ca="1" si="0"/>
        <v>#N/A</v>
      </c>
      <c r="F276" s="39" t="e">
        <f t="shared" ca="1" si="1"/>
        <v>#N/A</v>
      </c>
      <c r="G276" s="39" t="e">
        <f t="shared" ca="1" si="2"/>
        <v>#N/A</v>
      </c>
      <c r="H276" s="39" t="e">
        <f t="shared" ca="1" si="3"/>
        <v>#N/A</v>
      </c>
      <c r="I276" s="39" t="e">
        <f t="shared" ca="1" si="4"/>
        <v>#N/A</v>
      </c>
      <c r="J276" s="39">
        <v>0</v>
      </c>
      <c r="K276" s="39">
        <v>0</v>
      </c>
      <c r="L276" s="39">
        <v>0</v>
      </c>
      <c r="M276" s="43" t="e">
        <f t="shared" ca="1" si="5"/>
        <v>#N/A</v>
      </c>
    </row>
    <row r="277" spans="1:13" x14ac:dyDescent="0.3">
      <c r="A277" s="16"/>
      <c r="B277" s="4"/>
      <c r="C277" s="3"/>
      <c r="D277" s="4"/>
      <c r="E277" s="42" t="e">
        <f t="shared" ca="1" si="0"/>
        <v>#N/A</v>
      </c>
      <c r="F277" s="39" t="e">
        <f t="shared" ca="1" si="1"/>
        <v>#N/A</v>
      </c>
      <c r="G277" s="39" t="e">
        <f t="shared" ca="1" si="2"/>
        <v>#N/A</v>
      </c>
      <c r="H277" s="39" t="e">
        <f t="shared" ca="1" si="3"/>
        <v>#N/A</v>
      </c>
      <c r="I277" s="39" t="e">
        <f t="shared" ca="1" si="4"/>
        <v>#N/A</v>
      </c>
      <c r="J277" s="39">
        <v>0</v>
      </c>
      <c r="K277" s="39">
        <v>0</v>
      </c>
      <c r="L277" s="39">
        <v>0</v>
      </c>
      <c r="M277" s="43" t="e">
        <f t="shared" ca="1" si="5"/>
        <v>#N/A</v>
      </c>
    </row>
    <row r="278" spans="1:13" x14ac:dyDescent="0.3">
      <c r="A278" s="16"/>
      <c r="B278" s="4"/>
      <c r="C278" s="3"/>
      <c r="D278" s="4"/>
      <c r="E278" s="42" t="e">
        <f t="shared" ca="1" si="0"/>
        <v>#N/A</v>
      </c>
      <c r="F278" s="39" t="e">
        <f t="shared" ca="1" si="1"/>
        <v>#N/A</v>
      </c>
      <c r="G278" s="39" t="e">
        <f t="shared" ca="1" si="2"/>
        <v>#N/A</v>
      </c>
      <c r="H278" s="39" t="e">
        <f t="shared" ca="1" si="3"/>
        <v>#N/A</v>
      </c>
      <c r="I278" s="39" t="e">
        <f t="shared" ca="1" si="4"/>
        <v>#N/A</v>
      </c>
      <c r="J278" s="39">
        <v>0</v>
      </c>
      <c r="K278" s="39">
        <v>0</v>
      </c>
      <c r="L278" s="39">
        <v>0</v>
      </c>
      <c r="M278" s="43" t="e">
        <f t="shared" ca="1" si="5"/>
        <v>#N/A</v>
      </c>
    </row>
    <row r="279" spans="1:13" x14ac:dyDescent="0.3">
      <c r="A279" s="16"/>
      <c r="B279" s="4"/>
      <c r="C279" s="3"/>
      <c r="D279" s="4"/>
      <c r="E279" s="42" t="e">
        <f t="shared" ca="1" si="0"/>
        <v>#N/A</v>
      </c>
      <c r="F279" s="39" t="e">
        <f t="shared" ca="1" si="1"/>
        <v>#N/A</v>
      </c>
      <c r="G279" s="39" t="e">
        <f t="shared" ca="1" si="2"/>
        <v>#N/A</v>
      </c>
      <c r="H279" s="39" t="e">
        <f t="shared" ca="1" si="3"/>
        <v>#N/A</v>
      </c>
      <c r="I279" s="39" t="e">
        <f t="shared" ca="1" si="4"/>
        <v>#N/A</v>
      </c>
      <c r="J279" s="39">
        <v>0</v>
      </c>
      <c r="K279" s="39">
        <v>0</v>
      </c>
      <c r="L279" s="39">
        <v>0</v>
      </c>
      <c r="M279" s="43" t="e">
        <f t="shared" ca="1" si="5"/>
        <v>#N/A</v>
      </c>
    </row>
    <row r="280" spans="1:13" x14ac:dyDescent="0.3">
      <c r="A280" s="16"/>
      <c r="B280" s="4"/>
      <c r="C280" s="3"/>
      <c r="D280" s="4"/>
      <c r="E280" s="42" t="e">
        <f t="shared" ca="1" si="0"/>
        <v>#N/A</v>
      </c>
      <c r="F280" s="39" t="e">
        <f t="shared" ca="1" si="1"/>
        <v>#N/A</v>
      </c>
      <c r="G280" s="39" t="e">
        <f t="shared" ca="1" si="2"/>
        <v>#N/A</v>
      </c>
      <c r="H280" s="39" t="e">
        <f t="shared" ca="1" si="3"/>
        <v>#N/A</v>
      </c>
      <c r="I280" s="39" t="e">
        <f t="shared" ca="1" si="4"/>
        <v>#N/A</v>
      </c>
      <c r="J280" s="39">
        <v>0</v>
      </c>
      <c r="K280" s="39">
        <v>0</v>
      </c>
      <c r="L280" s="39">
        <v>0</v>
      </c>
      <c r="M280" s="43" t="e">
        <f t="shared" ca="1" si="5"/>
        <v>#N/A</v>
      </c>
    </row>
    <row r="281" spans="1:13" x14ac:dyDescent="0.3">
      <c r="A281" s="16"/>
      <c r="B281" s="4"/>
      <c r="C281" s="3"/>
      <c r="D281" s="4"/>
      <c r="E281" s="42" t="e">
        <f t="shared" ca="1" si="0"/>
        <v>#N/A</v>
      </c>
      <c r="F281" s="39" t="e">
        <f t="shared" ca="1" si="1"/>
        <v>#N/A</v>
      </c>
      <c r="G281" s="39" t="e">
        <f t="shared" ca="1" si="2"/>
        <v>#N/A</v>
      </c>
      <c r="H281" s="39" t="e">
        <f t="shared" ca="1" si="3"/>
        <v>#N/A</v>
      </c>
      <c r="I281" s="39" t="e">
        <f t="shared" ca="1" si="4"/>
        <v>#N/A</v>
      </c>
      <c r="J281" s="39">
        <v>0</v>
      </c>
      <c r="K281" s="39">
        <v>0</v>
      </c>
      <c r="L281" s="39">
        <v>0</v>
      </c>
      <c r="M281" s="43" t="e">
        <f t="shared" ca="1" si="5"/>
        <v>#N/A</v>
      </c>
    </row>
    <row r="282" spans="1:13" x14ac:dyDescent="0.3">
      <c r="A282" s="16"/>
      <c r="B282" s="4"/>
      <c r="C282" s="3"/>
      <c r="D282" s="4"/>
      <c r="E282" s="42" t="e">
        <f t="shared" ca="1" si="0"/>
        <v>#N/A</v>
      </c>
      <c r="F282" s="39" t="e">
        <f t="shared" ca="1" si="1"/>
        <v>#N/A</v>
      </c>
      <c r="G282" s="39" t="e">
        <f t="shared" ca="1" si="2"/>
        <v>#N/A</v>
      </c>
      <c r="H282" s="39" t="e">
        <f t="shared" ca="1" si="3"/>
        <v>#N/A</v>
      </c>
      <c r="I282" s="39" t="e">
        <f t="shared" ca="1" si="4"/>
        <v>#N/A</v>
      </c>
      <c r="J282" s="39">
        <v>0</v>
      </c>
      <c r="K282" s="39">
        <v>0</v>
      </c>
      <c r="L282" s="39">
        <v>0</v>
      </c>
      <c r="M282" s="43" t="e">
        <f t="shared" ca="1" si="5"/>
        <v>#N/A</v>
      </c>
    </row>
    <row r="283" spans="1:13" x14ac:dyDescent="0.3">
      <c r="A283" s="16"/>
      <c r="B283" s="4"/>
      <c r="C283" s="3"/>
      <c r="D283" s="4"/>
      <c r="E283" s="42" t="e">
        <f t="shared" ca="1" si="0"/>
        <v>#N/A</v>
      </c>
      <c r="F283" s="39" t="e">
        <f t="shared" ca="1" si="1"/>
        <v>#N/A</v>
      </c>
      <c r="G283" s="39" t="e">
        <f t="shared" ca="1" si="2"/>
        <v>#N/A</v>
      </c>
      <c r="H283" s="39" t="e">
        <f t="shared" ca="1" si="3"/>
        <v>#N/A</v>
      </c>
      <c r="I283" s="39" t="e">
        <f t="shared" ca="1" si="4"/>
        <v>#N/A</v>
      </c>
      <c r="J283" s="39">
        <v>0</v>
      </c>
      <c r="K283" s="39">
        <v>0</v>
      </c>
      <c r="L283" s="39">
        <v>0</v>
      </c>
      <c r="M283" s="43" t="e">
        <f t="shared" ca="1" si="5"/>
        <v>#N/A</v>
      </c>
    </row>
    <row r="284" spans="1:13" x14ac:dyDescent="0.3">
      <c r="A284" s="16"/>
      <c r="B284" s="4"/>
      <c r="C284" s="3"/>
      <c r="D284" s="4"/>
      <c r="E284" s="42" t="e">
        <f t="shared" ca="1" si="0"/>
        <v>#N/A</v>
      </c>
      <c r="F284" s="39" t="e">
        <f t="shared" ca="1" si="1"/>
        <v>#N/A</v>
      </c>
      <c r="G284" s="39" t="e">
        <f t="shared" ca="1" si="2"/>
        <v>#N/A</v>
      </c>
      <c r="H284" s="39" t="e">
        <f t="shared" ca="1" si="3"/>
        <v>#N/A</v>
      </c>
      <c r="I284" s="39" t="e">
        <f t="shared" ca="1" si="4"/>
        <v>#N/A</v>
      </c>
      <c r="J284" s="39">
        <v>0</v>
      </c>
      <c r="K284" s="39">
        <v>0</v>
      </c>
      <c r="L284" s="39">
        <v>0</v>
      </c>
      <c r="M284" s="43" t="e">
        <f t="shared" ca="1" si="5"/>
        <v>#N/A</v>
      </c>
    </row>
    <row r="285" spans="1:13" x14ac:dyDescent="0.3">
      <c r="A285" s="16"/>
      <c r="B285" s="4"/>
      <c r="C285" s="3"/>
      <c r="D285" s="4"/>
      <c r="E285" s="42" t="e">
        <f t="shared" ca="1" si="0"/>
        <v>#N/A</v>
      </c>
      <c r="F285" s="39" t="e">
        <f t="shared" ca="1" si="1"/>
        <v>#N/A</v>
      </c>
      <c r="G285" s="39" t="e">
        <f t="shared" ca="1" si="2"/>
        <v>#N/A</v>
      </c>
      <c r="H285" s="39" t="e">
        <f t="shared" ca="1" si="3"/>
        <v>#N/A</v>
      </c>
      <c r="I285" s="39" t="e">
        <f t="shared" ca="1" si="4"/>
        <v>#N/A</v>
      </c>
      <c r="J285" s="39">
        <v>0</v>
      </c>
      <c r="K285" s="39">
        <v>0</v>
      </c>
      <c r="L285" s="39">
        <v>0</v>
      </c>
      <c r="M285" s="43" t="e">
        <f t="shared" ca="1" si="5"/>
        <v>#N/A</v>
      </c>
    </row>
    <row r="286" spans="1:13" x14ac:dyDescent="0.3">
      <c r="A286" s="16"/>
      <c r="B286" s="4"/>
      <c r="C286" s="3"/>
      <c r="D286" s="4"/>
      <c r="E286" s="42" t="e">
        <f t="shared" ca="1" si="0"/>
        <v>#N/A</v>
      </c>
      <c r="F286" s="39" t="e">
        <f t="shared" ca="1" si="1"/>
        <v>#N/A</v>
      </c>
      <c r="G286" s="39" t="e">
        <f t="shared" ca="1" si="2"/>
        <v>#N/A</v>
      </c>
      <c r="H286" s="39" t="e">
        <f t="shared" ca="1" si="3"/>
        <v>#N/A</v>
      </c>
      <c r="I286" s="39" t="e">
        <f t="shared" ca="1" si="4"/>
        <v>#N/A</v>
      </c>
      <c r="J286" s="39">
        <v>0</v>
      </c>
      <c r="K286" s="39">
        <v>0</v>
      </c>
      <c r="L286" s="39">
        <v>0</v>
      </c>
      <c r="M286" s="43" t="e">
        <f t="shared" ca="1" si="5"/>
        <v>#N/A</v>
      </c>
    </row>
    <row r="287" spans="1:13" x14ac:dyDescent="0.3">
      <c r="A287" s="16"/>
      <c r="B287" s="4"/>
      <c r="C287" s="3"/>
      <c r="D287" s="4"/>
      <c r="E287" s="42" t="e">
        <f t="shared" ca="1" si="0"/>
        <v>#N/A</v>
      </c>
      <c r="F287" s="39" t="e">
        <f t="shared" ca="1" si="1"/>
        <v>#N/A</v>
      </c>
      <c r="G287" s="39" t="e">
        <f t="shared" ca="1" si="2"/>
        <v>#N/A</v>
      </c>
      <c r="H287" s="39" t="e">
        <f t="shared" ca="1" si="3"/>
        <v>#N/A</v>
      </c>
      <c r="I287" s="39" t="e">
        <f t="shared" ca="1" si="4"/>
        <v>#N/A</v>
      </c>
      <c r="J287" s="39">
        <v>0</v>
      </c>
      <c r="K287" s="39">
        <v>0</v>
      </c>
      <c r="L287" s="39">
        <v>0</v>
      </c>
      <c r="M287" s="43" t="e">
        <f t="shared" ca="1" si="5"/>
        <v>#N/A</v>
      </c>
    </row>
    <row r="288" spans="1:13" x14ac:dyDescent="0.3">
      <c r="A288" s="16"/>
      <c r="B288" s="4"/>
      <c r="C288" s="3"/>
      <c r="D288" s="4"/>
      <c r="E288" s="42" t="e">
        <f t="shared" ca="1" si="0"/>
        <v>#N/A</v>
      </c>
      <c r="F288" s="39" t="e">
        <f t="shared" ca="1" si="1"/>
        <v>#N/A</v>
      </c>
      <c r="G288" s="39" t="e">
        <f t="shared" ca="1" si="2"/>
        <v>#N/A</v>
      </c>
      <c r="H288" s="39" t="e">
        <f t="shared" ca="1" si="3"/>
        <v>#N/A</v>
      </c>
      <c r="I288" s="39" t="e">
        <f t="shared" ca="1" si="4"/>
        <v>#N/A</v>
      </c>
      <c r="J288" s="39">
        <v>0</v>
      </c>
      <c r="K288" s="39">
        <v>0</v>
      </c>
      <c r="L288" s="39">
        <v>0</v>
      </c>
      <c r="M288" s="43" t="e">
        <f t="shared" ca="1" si="5"/>
        <v>#N/A</v>
      </c>
    </row>
    <row r="289" spans="1:13" x14ac:dyDescent="0.3">
      <c r="A289" s="16"/>
      <c r="B289" s="4"/>
      <c r="C289" s="3"/>
      <c r="D289" s="4"/>
      <c r="E289" s="42" t="e">
        <f t="shared" ca="1" si="0"/>
        <v>#N/A</v>
      </c>
      <c r="F289" s="39" t="e">
        <f t="shared" ca="1" si="1"/>
        <v>#N/A</v>
      </c>
      <c r="G289" s="39" t="e">
        <f t="shared" ca="1" si="2"/>
        <v>#N/A</v>
      </c>
      <c r="H289" s="39" t="e">
        <f t="shared" ca="1" si="3"/>
        <v>#N/A</v>
      </c>
      <c r="I289" s="39" t="e">
        <f t="shared" ca="1" si="4"/>
        <v>#N/A</v>
      </c>
      <c r="J289" s="39">
        <v>0</v>
      </c>
      <c r="K289" s="39">
        <v>0</v>
      </c>
      <c r="L289" s="39">
        <v>0</v>
      </c>
      <c r="M289" s="43" t="e">
        <f t="shared" ca="1" si="5"/>
        <v>#N/A</v>
      </c>
    </row>
    <row r="290" spans="1:13" x14ac:dyDescent="0.3">
      <c r="A290" s="16"/>
      <c r="B290" s="4"/>
      <c r="C290" s="3"/>
      <c r="D290" s="4"/>
      <c r="E290" s="42" t="e">
        <f t="shared" ca="1" si="0"/>
        <v>#N/A</v>
      </c>
      <c r="F290" s="39" t="e">
        <f t="shared" ca="1" si="1"/>
        <v>#N/A</v>
      </c>
      <c r="G290" s="39" t="e">
        <f t="shared" ca="1" si="2"/>
        <v>#N/A</v>
      </c>
      <c r="H290" s="39" t="e">
        <f t="shared" ca="1" si="3"/>
        <v>#N/A</v>
      </c>
      <c r="I290" s="39" t="e">
        <f t="shared" ca="1" si="4"/>
        <v>#N/A</v>
      </c>
      <c r="J290" s="39">
        <v>0</v>
      </c>
      <c r="K290" s="39">
        <v>0</v>
      </c>
      <c r="L290" s="39">
        <v>0</v>
      </c>
      <c r="M290" s="43" t="e">
        <f t="shared" ca="1" si="5"/>
        <v>#N/A</v>
      </c>
    </row>
    <row r="291" spans="1:13" x14ac:dyDescent="0.3">
      <c r="A291" s="16"/>
      <c r="B291" s="4"/>
      <c r="C291" s="3"/>
      <c r="D291" s="4"/>
      <c r="E291" s="42" t="e">
        <f t="shared" ca="1" si="0"/>
        <v>#N/A</v>
      </c>
      <c r="F291" s="39" t="e">
        <f t="shared" ca="1" si="1"/>
        <v>#N/A</v>
      </c>
      <c r="G291" s="39" t="e">
        <f t="shared" ca="1" si="2"/>
        <v>#N/A</v>
      </c>
      <c r="H291" s="39" t="e">
        <f t="shared" ca="1" si="3"/>
        <v>#N/A</v>
      </c>
      <c r="I291" s="39" t="e">
        <f t="shared" ca="1" si="4"/>
        <v>#N/A</v>
      </c>
      <c r="J291" s="39">
        <v>0</v>
      </c>
      <c r="K291" s="39">
        <v>0</v>
      </c>
      <c r="L291" s="39">
        <v>0</v>
      </c>
      <c r="M291" s="43" t="e">
        <f t="shared" ca="1" si="5"/>
        <v>#N/A</v>
      </c>
    </row>
    <row r="292" spans="1:13" x14ac:dyDescent="0.3">
      <c r="A292" s="16"/>
      <c r="B292" s="4"/>
      <c r="C292" s="3"/>
      <c r="D292" s="4"/>
      <c r="E292" s="42" t="e">
        <f t="shared" ca="1" si="0"/>
        <v>#N/A</v>
      </c>
      <c r="F292" s="39" t="e">
        <f t="shared" ca="1" si="1"/>
        <v>#N/A</v>
      </c>
      <c r="G292" s="39" t="e">
        <f t="shared" ca="1" si="2"/>
        <v>#N/A</v>
      </c>
      <c r="H292" s="39" t="e">
        <f t="shared" ca="1" si="3"/>
        <v>#N/A</v>
      </c>
      <c r="I292" s="39" t="e">
        <f t="shared" ca="1" si="4"/>
        <v>#N/A</v>
      </c>
      <c r="J292" s="39">
        <v>0</v>
      </c>
      <c r="K292" s="39">
        <v>0</v>
      </c>
      <c r="L292" s="39">
        <v>0</v>
      </c>
      <c r="M292" s="43" t="e">
        <f t="shared" ca="1" si="5"/>
        <v>#N/A</v>
      </c>
    </row>
    <row r="293" spans="1:13" x14ac:dyDescent="0.3">
      <c r="A293" s="16"/>
      <c r="B293" s="4"/>
      <c r="C293" s="3"/>
      <c r="D293" s="4"/>
      <c r="E293" s="42" t="e">
        <f t="shared" ca="1" si="0"/>
        <v>#N/A</v>
      </c>
      <c r="F293" s="39" t="e">
        <f t="shared" ca="1" si="1"/>
        <v>#N/A</v>
      </c>
      <c r="G293" s="39" t="e">
        <f t="shared" ca="1" si="2"/>
        <v>#N/A</v>
      </c>
      <c r="H293" s="39" t="e">
        <f t="shared" ca="1" si="3"/>
        <v>#N/A</v>
      </c>
      <c r="I293" s="39" t="e">
        <f t="shared" ca="1" si="4"/>
        <v>#N/A</v>
      </c>
      <c r="J293" s="39">
        <v>0</v>
      </c>
      <c r="K293" s="39">
        <v>0</v>
      </c>
      <c r="L293" s="39">
        <v>0</v>
      </c>
      <c r="M293" s="43" t="e">
        <f t="shared" ca="1" si="5"/>
        <v>#N/A</v>
      </c>
    </row>
    <row r="294" spans="1:13" x14ac:dyDescent="0.3">
      <c r="A294" s="16"/>
      <c r="B294" s="4"/>
      <c r="C294" s="3"/>
      <c r="D294" s="4"/>
      <c r="E294" s="42" t="e">
        <f t="shared" ca="1" si="0"/>
        <v>#N/A</v>
      </c>
      <c r="F294" s="39" t="e">
        <f t="shared" ca="1" si="1"/>
        <v>#N/A</v>
      </c>
      <c r="G294" s="39" t="e">
        <f t="shared" ca="1" si="2"/>
        <v>#N/A</v>
      </c>
      <c r="H294" s="39" t="e">
        <f t="shared" ca="1" si="3"/>
        <v>#N/A</v>
      </c>
      <c r="I294" s="39" t="e">
        <f t="shared" ca="1" si="4"/>
        <v>#N/A</v>
      </c>
      <c r="J294" s="39">
        <v>0</v>
      </c>
      <c r="K294" s="39">
        <v>0</v>
      </c>
      <c r="L294" s="39">
        <v>0</v>
      </c>
      <c r="M294" s="43" t="e">
        <f t="shared" ca="1" si="5"/>
        <v>#N/A</v>
      </c>
    </row>
    <row r="295" spans="1:13" x14ac:dyDescent="0.3">
      <c r="A295" s="16"/>
      <c r="B295" s="4"/>
      <c r="C295" s="3"/>
      <c r="D295" s="4"/>
      <c r="E295" s="42" t="e">
        <f t="shared" ca="1" si="0"/>
        <v>#N/A</v>
      </c>
      <c r="F295" s="39" t="e">
        <f t="shared" ca="1" si="1"/>
        <v>#N/A</v>
      </c>
      <c r="G295" s="39" t="e">
        <f t="shared" ca="1" si="2"/>
        <v>#N/A</v>
      </c>
      <c r="H295" s="39" t="e">
        <f t="shared" ca="1" si="3"/>
        <v>#N/A</v>
      </c>
      <c r="I295" s="39" t="e">
        <f t="shared" ca="1" si="4"/>
        <v>#N/A</v>
      </c>
      <c r="J295" s="39">
        <v>0</v>
      </c>
      <c r="K295" s="39">
        <v>0</v>
      </c>
      <c r="L295" s="39">
        <v>0</v>
      </c>
      <c r="M295" s="43" t="e">
        <f t="shared" ca="1" si="5"/>
        <v>#N/A</v>
      </c>
    </row>
    <row r="296" spans="1:13" x14ac:dyDescent="0.3">
      <c r="A296" s="16"/>
      <c r="B296" s="4"/>
      <c r="C296" s="3"/>
      <c r="D296" s="4"/>
      <c r="E296" s="42" t="e">
        <f t="shared" ca="1" si="0"/>
        <v>#N/A</v>
      </c>
      <c r="F296" s="39" t="e">
        <f t="shared" ca="1" si="1"/>
        <v>#N/A</v>
      </c>
      <c r="G296" s="39" t="e">
        <f t="shared" ca="1" si="2"/>
        <v>#N/A</v>
      </c>
      <c r="H296" s="39" t="e">
        <f t="shared" ca="1" si="3"/>
        <v>#N/A</v>
      </c>
      <c r="I296" s="39" t="e">
        <f t="shared" ca="1" si="4"/>
        <v>#N/A</v>
      </c>
      <c r="J296" s="39">
        <v>0</v>
      </c>
      <c r="K296" s="39">
        <v>0</v>
      </c>
      <c r="L296" s="39">
        <v>0</v>
      </c>
      <c r="M296" s="43" t="e">
        <f t="shared" ca="1" si="5"/>
        <v>#N/A</v>
      </c>
    </row>
    <row r="297" spans="1:13" x14ac:dyDescent="0.3">
      <c r="A297" s="16"/>
      <c r="B297" s="4"/>
      <c r="C297" s="3"/>
      <c r="D297" s="4"/>
      <c r="E297" s="42" t="e">
        <f t="shared" ca="1" si="0"/>
        <v>#N/A</v>
      </c>
      <c r="F297" s="39" t="e">
        <f t="shared" ca="1" si="1"/>
        <v>#N/A</v>
      </c>
      <c r="G297" s="39" t="e">
        <f t="shared" ca="1" si="2"/>
        <v>#N/A</v>
      </c>
      <c r="H297" s="39" t="e">
        <f t="shared" ca="1" si="3"/>
        <v>#N/A</v>
      </c>
      <c r="I297" s="39" t="e">
        <f t="shared" ca="1" si="4"/>
        <v>#N/A</v>
      </c>
      <c r="J297" s="39">
        <v>0</v>
      </c>
      <c r="K297" s="39">
        <v>0</v>
      </c>
      <c r="L297" s="39">
        <v>0</v>
      </c>
      <c r="M297" s="43" t="e">
        <f t="shared" ca="1" si="5"/>
        <v>#N/A</v>
      </c>
    </row>
    <row r="298" spans="1:13" x14ac:dyDescent="0.3">
      <c r="A298" s="16"/>
      <c r="B298" s="4"/>
      <c r="C298" s="3"/>
      <c r="D298" s="4"/>
      <c r="E298" s="42" t="e">
        <f t="shared" ca="1" si="0"/>
        <v>#N/A</v>
      </c>
      <c r="F298" s="39" t="e">
        <f t="shared" ca="1" si="1"/>
        <v>#N/A</v>
      </c>
      <c r="G298" s="39" t="e">
        <f t="shared" ca="1" si="2"/>
        <v>#N/A</v>
      </c>
      <c r="H298" s="39" t="e">
        <f t="shared" ca="1" si="3"/>
        <v>#N/A</v>
      </c>
      <c r="I298" s="39" t="e">
        <f t="shared" ca="1" si="4"/>
        <v>#N/A</v>
      </c>
      <c r="J298" s="39">
        <v>0</v>
      </c>
      <c r="K298" s="39">
        <v>0</v>
      </c>
      <c r="L298" s="39">
        <v>0</v>
      </c>
      <c r="M298" s="43" t="e">
        <f t="shared" ca="1" si="5"/>
        <v>#N/A</v>
      </c>
    </row>
    <row r="299" spans="1:13" x14ac:dyDescent="0.3">
      <c r="A299" s="16"/>
      <c r="B299" s="4"/>
      <c r="C299" s="3"/>
      <c r="D299" s="4"/>
      <c r="E299" s="42" t="e">
        <f t="shared" ca="1" si="0"/>
        <v>#N/A</v>
      </c>
      <c r="F299" s="39" t="e">
        <f t="shared" ca="1" si="1"/>
        <v>#N/A</v>
      </c>
      <c r="G299" s="39" t="e">
        <f t="shared" ca="1" si="2"/>
        <v>#N/A</v>
      </c>
      <c r="H299" s="39" t="e">
        <f t="shared" ca="1" si="3"/>
        <v>#N/A</v>
      </c>
      <c r="I299" s="39" t="e">
        <f t="shared" ca="1" si="4"/>
        <v>#N/A</v>
      </c>
      <c r="J299" s="39">
        <v>0</v>
      </c>
      <c r="K299" s="39">
        <v>0</v>
      </c>
      <c r="L299" s="39">
        <v>0</v>
      </c>
      <c r="M299" s="43" t="e">
        <f t="shared" ca="1" si="5"/>
        <v>#N/A</v>
      </c>
    </row>
    <row r="300" spans="1:13" x14ac:dyDescent="0.3">
      <c r="A300" s="16"/>
      <c r="B300" s="4"/>
      <c r="C300" s="3"/>
      <c r="D300" s="4"/>
      <c r="E300" s="42" t="e">
        <f t="shared" ca="1" si="0"/>
        <v>#N/A</v>
      </c>
      <c r="F300" s="39" t="e">
        <f t="shared" ca="1" si="1"/>
        <v>#N/A</v>
      </c>
      <c r="G300" s="39" t="e">
        <f t="shared" ca="1" si="2"/>
        <v>#N/A</v>
      </c>
      <c r="H300" s="39" t="e">
        <f t="shared" ca="1" si="3"/>
        <v>#N/A</v>
      </c>
      <c r="I300" s="39" t="e">
        <f t="shared" ca="1" si="4"/>
        <v>#N/A</v>
      </c>
      <c r="J300" s="39">
        <v>0</v>
      </c>
      <c r="K300" s="39">
        <v>0</v>
      </c>
      <c r="L300" s="39">
        <v>0</v>
      </c>
      <c r="M300" s="43" t="e">
        <f t="shared" ca="1" si="5"/>
        <v>#N/A</v>
      </c>
    </row>
    <row r="301" spans="1:13" x14ac:dyDescent="0.3">
      <c r="A301" s="16"/>
      <c r="B301" s="4"/>
      <c r="C301" s="3"/>
      <c r="D301" s="4"/>
      <c r="E301" s="42" t="e">
        <f t="shared" ca="1" si="0"/>
        <v>#N/A</v>
      </c>
      <c r="F301" s="39" t="e">
        <f t="shared" ca="1" si="1"/>
        <v>#N/A</v>
      </c>
      <c r="G301" s="39" t="e">
        <f t="shared" ca="1" si="2"/>
        <v>#N/A</v>
      </c>
      <c r="H301" s="39" t="e">
        <f t="shared" ca="1" si="3"/>
        <v>#N/A</v>
      </c>
      <c r="I301" s="39" t="e">
        <f t="shared" ca="1" si="4"/>
        <v>#N/A</v>
      </c>
      <c r="J301" s="39">
        <v>0</v>
      </c>
      <c r="K301" s="39">
        <v>0</v>
      </c>
      <c r="L301" s="39">
        <v>0</v>
      </c>
      <c r="M301" s="43" t="e">
        <f t="shared" ca="1" si="5"/>
        <v>#N/A</v>
      </c>
    </row>
    <row r="302" spans="1:13" x14ac:dyDescent="0.3">
      <c r="A302" s="16"/>
      <c r="B302" s="4"/>
      <c r="C302" s="3"/>
      <c r="D302" s="4"/>
      <c r="E302" s="42" t="e">
        <f t="shared" ca="1" si="0"/>
        <v>#N/A</v>
      </c>
      <c r="F302" s="39" t="e">
        <f t="shared" ca="1" si="1"/>
        <v>#N/A</v>
      </c>
      <c r="G302" s="39" t="e">
        <f t="shared" ca="1" si="2"/>
        <v>#N/A</v>
      </c>
      <c r="H302" s="39" t="e">
        <f t="shared" ca="1" si="3"/>
        <v>#N/A</v>
      </c>
      <c r="I302" s="39" t="e">
        <f t="shared" ca="1" si="4"/>
        <v>#N/A</v>
      </c>
      <c r="J302" s="39">
        <v>0</v>
      </c>
      <c r="K302" s="39">
        <v>0</v>
      </c>
      <c r="L302" s="39">
        <v>0</v>
      </c>
      <c r="M302" s="43" t="e">
        <f t="shared" ca="1" si="5"/>
        <v>#N/A</v>
      </c>
    </row>
    <row r="303" spans="1:13" x14ac:dyDescent="0.3">
      <c r="A303" s="16"/>
      <c r="B303" s="4"/>
      <c r="C303" s="3"/>
      <c r="D303" s="4"/>
      <c r="E303" s="42" t="e">
        <f t="shared" ca="1" si="0"/>
        <v>#N/A</v>
      </c>
      <c r="F303" s="39" t="e">
        <f t="shared" ca="1" si="1"/>
        <v>#N/A</v>
      </c>
      <c r="G303" s="39" t="e">
        <f t="shared" ca="1" si="2"/>
        <v>#N/A</v>
      </c>
      <c r="H303" s="39" t="e">
        <f t="shared" ca="1" si="3"/>
        <v>#N/A</v>
      </c>
      <c r="I303" s="39" t="e">
        <f t="shared" ca="1" si="4"/>
        <v>#N/A</v>
      </c>
      <c r="J303" s="39">
        <v>0</v>
      </c>
      <c r="K303" s="39">
        <v>0</v>
      </c>
      <c r="L303" s="39">
        <v>0</v>
      </c>
      <c r="M303" s="43" t="e">
        <f t="shared" ca="1" si="5"/>
        <v>#N/A</v>
      </c>
    </row>
    <row r="304" spans="1:13" x14ac:dyDescent="0.3">
      <c r="A304" s="16"/>
      <c r="B304" s="4"/>
      <c r="C304" s="3"/>
      <c r="D304" s="4"/>
      <c r="E304" s="42" t="e">
        <f t="shared" ca="1" si="0"/>
        <v>#N/A</v>
      </c>
      <c r="F304" s="39" t="e">
        <f t="shared" ca="1" si="1"/>
        <v>#N/A</v>
      </c>
      <c r="G304" s="39" t="e">
        <f t="shared" ca="1" si="2"/>
        <v>#N/A</v>
      </c>
      <c r="H304" s="39" t="e">
        <f t="shared" ca="1" si="3"/>
        <v>#N/A</v>
      </c>
      <c r="I304" s="39" t="e">
        <f t="shared" ca="1" si="4"/>
        <v>#N/A</v>
      </c>
      <c r="J304" s="39">
        <v>0</v>
      </c>
      <c r="K304" s="39">
        <v>0</v>
      </c>
      <c r="L304" s="39">
        <v>0</v>
      </c>
      <c r="M304" s="43" t="e">
        <f t="shared" ca="1" si="5"/>
        <v>#N/A</v>
      </c>
    </row>
    <row r="305" spans="1:13" x14ac:dyDescent="0.3">
      <c r="A305" s="16"/>
      <c r="B305" s="4"/>
      <c r="C305" s="3"/>
      <c r="D305" s="4"/>
      <c r="E305" s="42" t="e">
        <f t="shared" ca="1" si="0"/>
        <v>#N/A</v>
      </c>
      <c r="F305" s="39" t="e">
        <f t="shared" ca="1" si="1"/>
        <v>#N/A</v>
      </c>
      <c r="G305" s="39" t="e">
        <f t="shared" ca="1" si="2"/>
        <v>#N/A</v>
      </c>
      <c r="H305" s="39" t="e">
        <f t="shared" ca="1" si="3"/>
        <v>#N/A</v>
      </c>
      <c r="I305" s="39" t="e">
        <f t="shared" ca="1" si="4"/>
        <v>#N/A</v>
      </c>
      <c r="J305" s="39">
        <v>0</v>
      </c>
      <c r="K305" s="39">
        <v>0</v>
      </c>
      <c r="L305" s="39">
        <v>0</v>
      </c>
      <c r="M305" s="43" t="e">
        <f t="shared" ca="1" si="5"/>
        <v>#N/A</v>
      </c>
    </row>
    <row r="306" spans="1:13" x14ac:dyDescent="0.3">
      <c r="A306" s="16"/>
      <c r="B306" s="4"/>
      <c r="C306" s="3"/>
      <c r="D306" s="4"/>
      <c r="E306" s="42" t="e">
        <f t="shared" ca="1" si="0"/>
        <v>#N/A</v>
      </c>
      <c r="F306" s="39" t="e">
        <f t="shared" ca="1" si="1"/>
        <v>#N/A</v>
      </c>
      <c r="G306" s="39" t="e">
        <f t="shared" ca="1" si="2"/>
        <v>#N/A</v>
      </c>
      <c r="H306" s="39" t="e">
        <f t="shared" ca="1" si="3"/>
        <v>#N/A</v>
      </c>
      <c r="I306" s="39" t="e">
        <f t="shared" ca="1" si="4"/>
        <v>#N/A</v>
      </c>
      <c r="J306" s="39">
        <v>0</v>
      </c>
      <c r="K306" s="39">
        <v>0</v>
      </c>
      <c r="L306" s="39">
        <v>0</v>
      </c>
      <c r="M306" s="43" t="e">
        <f t="shared" ca="1" si="5"/>
        <v>#N/A</v>
      </c>
    </row>
    <row r="307" spans="1:13" x14ac:dyDescent="0.3">
      <c r="A307" s="16"/>
      <c r="B307" s="4"/>
      <c r="C307" s="3"/>
      <c r="D307" s="4"/>
      <c r="E307" s="42" t="e">
        <f t="shared" ca="1" si="0"/>
        <v>#N/A</v>
      </c>
      <c r="F307" s="39" t="e">
        <f t="shared" ca="1" si="1"/>
        <v>#N/A</v>
      </c>
      <c r="G307" s="39" t="e">
        <f t="shared" ca="1" si="2"/>
        <v>#N/A</v>
      </c>
      <c r="H307" s="39" t="e">
        <f t="shared" ca="1" si="3"/>
        <v>#N/A</v>
      </c>
      <c r="I307" s="39" t="e">
        <f t="shared" ca="1" si="4"/>
        <v>#N/A</v>
      </c>
      <c r="J307" s="39">
        <v>0</v>
      </c>
      <c r="K307" s="39">
        <v>0</v>
      </c>
      <c r="L307" s="39">
        <v>0</v>
      </c>
      <c r="M307" s="43" t="e">
        <f t="shared" ca="1" si="5"/>
        <v>#N/A</v>
      </c>
    </row>
    <row r="308" spans="1:13" x14ac:dyDescent="0.3">
      <c r="A308" s="16"/>
      <c r="B308" s="4"/>
      <c r="C308" s="3"/>
      <c r="D308" s="4"/>
      <c r="E308" s="42" t="e">
        <f t="shared" ca="1" si="0"/>
        <v>#N/A</v>
      </c>
      <c r="F308" s="39" t="e">
        <f t="shared" ca="1" si="1"/>
        <v>#N/A</v>
      </c>
      <c r="G308" s="39" t="e">
        <f t="shared" ca="1" si="2"/>
        <v>#N/A</v>
      </c>
      <c r="H308" s="39" t="e">
        <f t="shared" ca="1" si="3"/>
        <v>#N/A</v>
      </c>
      <c r="I308" s="39" t="e">
        <f t="shared" ca="1" si="4"/>
        <v>#N/A</v>
      </c>
      <c r="J308" s="39">
        <v>0</v>
      </c>
      <c r="K308" s="39">
        <v>0</v>
      </c>
      <c r="L308" s="39">
        <v>0</v>
      </c>
      <c r="M308" s="43" t="e">
        <f t="shared" ca="1" si="5"/>
        <v>#N/A</v>
      </c>
    </row>
    <row r="309" spans="1:13" x14ac:dyDescent="0.3">
      <c r="A309" s="16"/>
      <c r="B309" s="4"/>
      <c r="C309" s="3"/>
      <c r="D309" s="4"/>
      <c r="E309" s="42" t="e">
        <f t="shared" ca="1" si="0"/>
        <v>#N/A</v>
      </c>
      <c r="F309" s="39" t="e">
        <f t="shared" ca="1" si="1"/>
        <v>#N/A</v>
      </c>
      <c r="G309" s="39" t="e">
        <f t="shared" ca="1" si="2"/>
        <v>#N/A</v>
      </c>
      <c r="H309" s="39" t="e">
        <f t="shared" ca="1" si="3"/>
        <v>#N/A</v>
      </c>
      <c r="I309" s="39" t="e">
        <f t="shared" ca="1" si="4"/>
        <v>#N/A</v>
      </c>
      <c r="J309" s="39">
        <v>0</v>
      </c>
      <c r="K309" s="39">
        <v>0</v>
      </c>
      <c r="L309" s="39">
        <v>0</v>
      </c>
      <c r="M309" s="43" t="e">
        <f t="shared" ca="1" si="5"/>
        <v>#N/A</v>
      </c>
    </row>
    <row r="310" spans="1:13" x14ac:dyDescent="0.3">
      <c r="A310" s="16"/>
      <c r="B310" s="4"/>
      <c r="C310" s="3"/>
      <c r="D310" s="4"/>
      <c r="E310" s="42" t="e">
        <f t="shared" ca="1" si="0"/>
        <v>#N/A</v>
      </c>
      <c r="F310" s="39" t="e">
        <f t="shared" ca="1" si="1"/>
        <v>#N/A</v>
      </c>
      <c r="G310" s="39" t="e">
        <f t="shared" ca="1" si="2"/>
        <v>#N/A</v>
      </c>
      <c r="H310" s="39" t="e">
        <f t="shared" ca="1" si="3"/>
        <v>#N/A</v>
      </c>
      <c r="I310" s="39" t="e">
        <f t="shared" ca="1" si="4"/>
        <v>#N/A</v>
      </c>
      <c r="J310" s="39">
        <v>0</v>
      </c>
      <c r="K310" s="39">
        <v>0</v>
      </c>
      <c r="L310" s="39">
        <v>0</v>
      </c>
      <c r="M310" s="43" t="e">
        <f t="shared" ca="1" si="5"/>
        <v>#N/A</v>
      </c>
    </row>
    <row r="311" spans="1:13" x14ac:dyDescent="0.3">
      <c r="A311" s="16"/>
      <c r="B311" s="4"/>
      <c r="C311" s="3"/>
      <c r="D311" s="4"/>
      <c r="E311" s="42" t="e">
        <f t="shared" ca="1" si="0"/>
        <v>#N/A</v>
      </c>
      <c r="F311" s="39" t="e">
        <f t="shared" ca="1" si="1"/>
        <v>#N/A</v>
      </c>
      <c r="G311" s="39" t="e">
        <f t="shared" ca="1" si="2"/>
        <v>#N/A</v>
      </c>
      <c r="H311" s="39" t="e">
        <f t="shared" ca="1" si="3"/>
        <v>#N/A</v>
      </c>
      <c r="I311" s="39" t="e">
        <f t="shared" ca="1" si="4"/>
        <v>#N/A</v>
      </c>
      <c r="J311" s="39">
        <v>0</v>
      </c>
      <c r="K311" s="39">
        <v>0</v>
      </c>
      <c r="L311" s="39">
        <v>0</v>
      </c>
      <c r="M311" s="43" t="e">
        <f t="shared" ca="1" si="5"/>
        <v>#N/A</v>
      </c>
    </row>
    <row r="312" spans="1:13" x14ac:dyDescent="0.3">
      <c r="A312" s="16"/>
      <c r="B312" s="4"/>
      <c r="C312" s="3"/>
      <c r="D312" s="4"/>
      <c r="E312" s="42" t="e">
        <f t="shared" ca="1" si="0"/>
        <v>#N/A</v>
      </c>
      <c r="F312" s="39" t="e">
        <f t="shared" ca="1" si="1"/>
        <v>#N/A</v>
      </c>
      <c r="G312" s="39" t="e">
        <f t="shared" ca="1" si="2"/>
        <v>#N/A</v>
      </c>
      <c r="H312" s="39" t="e">
        <f t="shared" ca="1" si="3"/>
        <v>#N/A</v>
      </c>
      <c r="I312" s="39" t="e">
        <f t="shared" ca="1" si="4"/>
        <v>#N/A</v>
      </c>
      <c r="J312" s="39">
        <v>0</v>
      </c>
      <c r="K312" s="39">
        <v>0</v>
      </c>
      <c r="L312" s="39">
        <v>0</v>
      </c>
      <c r="M312" s="43" t="e">
        <f t="shared" ca="1" si="5"/>
        <v>#N/A</v>
      </c>
    </row>
    <row r="313" spans="1:13" x14ac:dyDescent="0.3">
      <c r="A313" s="16"/>
      <c r="B313" s="4"/>
      <c r="C313" s="3"/>
      <c r="D313" s="4"/>
      <c r="E313" s="42" t="e">
        <f t="shared" ca="1" si="0"/>
        <v>#N/A</v>
      </c>
      <c r="F313" s="39" t="e">
        <f t="shared" ca="1" si="1"/>
        <v>#N/A</v>
      </c>
      <c r="G313" s="39" t="e">
        <f t="shared" ca="1" si="2"/>
        <v>#N/A</v>
      </c>
      <c r="H313" s="39" t="e">
        <f t="shared" ca="1" si="3"/>
        <v>#N/A</v>
      </c>
      <c r="I313" s="39" t="e">
        <f t="shared" ca="1" si="4"/>
        <v>#N/A</v>
      </c>
      <c r="J313" s="39">
        <v>0</v>
      </c>
      <c r="K313" s="39">
        <v>0</v>
      </c>
      <c r="L313" s="39">
        <v>0</v>
      </c>
      <c r="M313" s="43" t="e">
        <f t="shared" ca="1" si="5"/>
        <v>#N/A</v>
      </c>
    </row>
    <row r="314" spans="1:13" x14ac:dyDescent="0.3">
      <c r="A314" s="16"/>
      <c r="B314" s="4"/>
      <c r="C314" s="3"/>
      <c r="D314" s="4"/>
      <c r="E314" s="42" t="e">
        <f t="shared" ca="1" si="0"/>
        <v>#N/A</v>
      </c>
      <c r="F314" s="39" t="e">
        <f t="shared" ca="1" si="1"/>
        <v>#N/A</v>
      </c>
      <c r="G314" s="39" t="e">
        <f t="shared" ca="1" si="2"/>
        <v>#N/A</v>
      </c>
      <c r="H314" s="39" t="e">
        <f t="shared" ca="1" si="3"/>
        <v>#N/A</v>
      </c>
      <c r="I314" s="39" t="e">
        <f t="shared" ca="1" si="4"/>
        <v>#N/A</v>
      </c>
      <c r="J314" s="39">
        <v>0</v>
      </c>
      <c r="K314" s="39">
        <v>0</v>
      </c>
      <c r="L314" s="39">
        <v>0</v>
      </c>
      <c r="M314" s="43" t="e">
        <f t="shared" ca="1" si="5"/>
        <v>#N/A</v>
      </c>
    </row>
    <row r="315" spans="1:13" x14ac:dyDescent="0.3">
      <c r="A315" s="16"/>
      <c r="B315" s="4"/>
      <c r="C315" s="3"/>
      <c r="D315" s="4"/>
      <c r="E315" s="42" t="e">
        <f t="shared" ca="1" si="0"/>
        <v>#N/A</v>
      </c>
      <c r="F315" s="39" t="e">
        <f t="shared" ca="1" si="1"/>
        <v>#N/A</v>
      </c>
      <c r="G315" s="39" t="e">
        <f t="shared" ca="1" si="2"/>
        <v>#N/A</v>
      </c>
      <c r="H315" s="39" t="e">
        <f t="shared" ca="1" si="3"/>
        <v>#N/A</v>
      </c>
      <c r="I315" s="39" t="e">
        <f t="shared" ca="1" si="4"/>
        <v>#N/A</v>
      </c>
      <c r="J315" s="39">
        <v>0</v>
      </c>
      <c r="K315" s="39">
        <v>0</v>
      </c>
      <c r="L315" s="39">
        <v>0</v>
      </c>
      <c r="M315" s="43" t="e">
        <f t="shared" ca="1" si="5"/>
        <v>#N/A</v>
      </c>
    </row>
    <row r="316" spans="1:13" x14ac:dyDescent="0.3">
      <c r="A316" s="16"/>
      <c r="B316" s="4"/>
      <c r="C316" s="3"/>
      <c r="D316" s="4"/>
      <c r="E316" s="42" t="e">
        <f t="shared" ca="1" si="0"/>
        <v>#N/A</v>
      </c>
      <c r="F316" s="39" t="e">
        <f t="shared" ca="1" si="1"/>
        <v>#N/A</v>
      </c>
      <c r="G316" s="39" t="e">
        <f t="shared" ca="1" si="2"/>
        <v>#N/A</v>
      </c>
      <c r="H316" s="39" t="e">
        <f t="shared" ca="1" si="3"/>
        <v>#N/A</v>
      </c>
      <c r="I316" s="39" t="e">
        <f t="shared" ca="1" si="4"/>
        <v>#N/A</v>
      </c>
      <c r="J316" s="39">
        <v>0</v>
      </c>
      <c r="K316" s="39">
        <v>0</v>
      </c>
      <c r="L316" s="39">
        <v>0</v>
      </c>
      <c r="M316" s="43" t="e">
        <f t="shared" ca="1" si="5"/>
        <v>#N/A</v>
      </c>
    </row>
    <row r="317" spans="1:13" x14ac:dyDescent="0.3">
      <c r="A317" s="16"/>
      <c r="B317" s="4"/>
      <c r="C317" s="3"/>
      <c r="D317" s="4"/>
      <c r="E317" s="42" t="e">
        <f t="shared" ca="1" si="0"/>
        <v>#N/A</v>
      </c>
      <c r="F317" s="39" t="e">
        <f t="shared" ca="1" si="1"/>
        <v>#N/A</v>
      </c>
      <c r="G317" s="39" t="e">
        <f t="shared" ca="1" si="2"/>
        <v>#N/A</v>
      </c>
      <c r="H317" s="39" t="e">
        <f t="shared" ca="1" si="3"/>
        <v>#N/A</v>
      </c>
      <c r="I317" s="39" t="e">
        <f t="shared" ca="1" si="4"/>
        <v>#N/A</v>
      </c>
      <c r="J317" s="39">
        <v>0</v>
      </c>
      <c r="K317" s="39">
        <v>0</v>
      </c>
      <c r="L317" s="39">
        <v>0</v>
      </c>
      <c r="M317" s="43" t="e">
        <f t="shared" ca="1" si="5"/>
        <v>#N/A</v>
      </c>
    </row>
    <row r="318" spans="1:13" x14ac:dyDescent="0.3">
      <c r="A318" s="16"/>
      <c r="B318" s="4"/>
      <c r="C318" s="3"/>
      <c r="D318" s="4"/>
      <c r="E318" s="42" t="e">
        <f t="shared" ca="1" si="0"/>
        <v>#N/A</v>
      </c>
      <c r="F318" s="39" t="e">
        <f t="shared" ca="1" si="1"/>
        <v>#N/A</v>
      </c>
      <c r="G318" s="39" t="e">
        <f t="shared" ca="1" si="2"/>
        <v>#N/A</v>
      </c>
      <c r="H318" s="39" t="e">
        <f t="shared" ca="1" si="3"/>
        <v>#N/A</v>
      </c>
      <c r="I318" s="39" t="e">
        <f t="shared" ca="1" si="4"/>
        <v>#N/A</v>
      </c>
      <c r="J318" s="39">
        <v>0</v>
      </c>
      <c r="K318" s="39">
        <v>0</v>
      </c>
      <c r="L318" s="39">
        <v>0</v>
      </c>
      <c r="M318" s="43" t="e">
        <f t="shared" ca="1" si="5"/>
        <v>#N/A</v>
      </c>
    </row>
    <row r="319" spans="1:13" x14ac:dyDescent="0.3">
      <c r="A319" s="16"/>
      <c r="B319" s="4"/>
      <c r="C319" s="3"/>
      <c r="D319" s="4"/>
      <c r="E319" s="42" t="e">
        <f t="shared" ca="1" si="0"/>
        <v>#N/A</v>
      </c>
      <c r="F319" s="39" t="e">
        <f t="shared" ca="1" si="1"/>
        <v>#N/A</v>
      </c>
      <c r="G319" s="39" t="e">
        <f t="shared" ca="1" si="2"/>
        <v>#N/A</v>
      </c>
      <c r="H319" s="39" t="e">
        <f t="shared" ca="1" si="3"/>
        <v>#N/A</v>
      </c>
      <c r="I319" s="39" t="e">
        <f t="shared" ca="1" si="4"/>
        <v>#N/A</v>
      </c>
      <c r="J319" s="39">
        <v>0</v>
      </c>
      <c r="K319" s="39">
        <v>0</v>
      </c>
      <c r="L319" s="39">
        <v>0</v>
      </c>
      <c r="M319" s="43" t="e">
        <f t="shared" ca="1" si="5"/>
        <v>#N/A</v>
      </c>
    </row>
    <row r="320" spans="1:13" x14ac:dyDescent="0.3">
      <c r="A320" s="16"/>
      <c r="B320" s="4"/>
      <c r="C320" s="3"/>
      <c r="D320" s="4"/>
      <c r="E320" s="42" t="e">
        <f t="shared" ca="1" si="0"/>
        <v>#N/A</v>
      </c>
      <c r="F320" s="39" t="e">
        <f t="shared" ca="1" si="1"/>
        <v>#N/A</v>
      </c>
      <c r="G320" s="39" t="e">
        <f t="shared" ca="1" si="2"/>
        <v>#N/A</v>
      </c>
      <c r="H320" s="39" t="e">
        <f t="shared" ca="1" si="3"/>
        <v>#N/A</v>
      </c>
      <c r="I320" s="39" t="e">
        <f t="shared" ca="1" si="4"/>
        <v>#N/A</v>
      </c>
      <c r="J320" s="39">
        <v>0</v>
      </c>
      <c r="K320" s="39">
        <v>0</v>
      </c>
      <c r="L320" s="39">
        <v>0</v>
      </c>
      <c r="M320" s="43" t="e">
        <f t="shared" ca="1" si="5"/>
        <v>#N/A</v>
      </c>
    </row>
    <row r="321" spans="1:13" x14ac:dyDescent="0.3">
      <c r="A321" s="16"/>
      <c r="B321" s="4"/>
      <c r="C321" s="3"/>
      <c r="D321" s="4"/>
      <c r="E321" s="42" t="e">
        <f t="shared" ca="1" si="0"/>
        <v>#N/A</v>
      </c>
      <c r="F321" s="39" t="e">
        <f t="shared" ca="1" si="1"/>
        <v>#N/A</v>
      </c>
      <c r="G321" s="39" t="e">
        <f t="shared" ca="1" si="2"/>
        <v>#N/A</v>
      </c>
      <c r="H321" s="39" t="e">
        <f t="shared" ca="1" si="3"/>
        <v>#N/A</v>
      </c>
      <c r="I321" s="39" t="e">
        <f t="shared" ca="1" si="4"/>
        <v>#N/A</v>
      </c>
      <c r="J321" s="39">
        <v>0</v>
      </c>
      <c r="K321" s="39">
        <v>0</v>
      </c>
      <c r="L321" s="39">
        <v>0</v>
      </c>
      <c r="M321" s="43" t="e">
        <f t="shared" ca="1" si="5"/>
        <v>#N/A</v>
      </c>
    </row>
    <row r="322" spans="1:13" x14ac:dyDescent="0.3">
      <c r="A322" s="16"/>
      <c r="B322" s="4"/>
      <c r="C322" s="3"/>
      <c r="D322" s="4"/>
      <c r="E322" s="42" t="e">
        <f t="shared" ca="1" si="0"/>
        <v>#N/A</v>
      </c>
      <c r="F322" s="39" t="e">
        <f t="shared" ca="1" si="1"/>
        <v>#N/A</v>
      </c>
      <c r="G322" s="39" t="e">
        <f t="shared" ca="1" si="2"/>
        <v>#N/A</v>
      </c>
      <c r="H322" s="39" t="e">
        <f t="shared" ca="1" si="3"/>
        <v>#N/A</v>
      </c>
      <c r="I322" s="39" t="e">
        <f t="shared" ca="1" si="4"/>
        <v>#N/A</v>
      </c>
      <c r="J322" s="39">
        <v>0</v>
      </c>
      <c r="K322" s="39">
        <v>0</v>
      </c>
      <c r="L322" s="39">
        <v>0</v>
      </c>
      <c r="M322" s="43" t="e">
        <f t="shared" ca="1" si="5"/>
        <v>#N/A</v>
      </c>
    </row>
    <row r="323" spans="1:13" x14ac:dyDescent="0.3">
      <c r="A323" s="16"/>
      <c r="B323" s="4"/>
      <c r="C323" s="3"/>
      <c r="D323" s="4"/>
      <c r="E323" s="42" t="e">
        <f t="shared" ca="1" si="0"/>
        <v>#N/A</v>
      </c>
      <c r="F323" s="39" t="e">
        <f t="shared" ca="1" si="1"/>
        <v>#N/A</v>
      </c>
      <c r="G323" s="39" t="e">
        <f t="shared" ca="1" si="2"/>
        <v>#N/A</v>
      </c>
      <c r="H323" s="39" t="e">
        <f t="shared" ca="1" si="3"/>
        <v>#N/A</v>
      </c>
      <c r="I323" s="39" t="e">
        <f t="shared" ca="1" si="4"/>
        <v>#N/A</v>
      </c>
      <c r="J323" s="39">
        <v>0</v>
      </c>
      <c r="K323" s="39">
        <v>0</v>
      </c>
      <c r="L323" s="39">
        <v>0</v>
      </c>
      <c r="M323" s="43" t="e">
        <f t="shared" ca="1" si="5"/>
        <v>#N/A</v>
      </c>
    </row>
    <row r="324" spans="1:13" x14ac:dyDescent="0.3">
      <c r="A324" s="16"/>
      <c r="B324" s="4"/>
      <c r="C324" s="3"/>
      <c r="D324" s="4"/>
      <c r="E324" s="42" t="e">
        <f t="shared" ca="1" si="0"/>
        <v>#N/A</v>
      </c>
      <c r="F324" s="39" t="e">
        <f t="shared" ca="1" si="1"/>
        <v>#N/A</v>
      </c>
      <c r="G324" s="39" t="e">
        <f t="shared" ca="1" si="2"/>
        <v>#N/A</v>
      </c>
      <c r="H324" s="39" t="e">
        <f t="shared" ca="1" si="3"/>
        <v>#N/A</v>
      </c>
      <c r="I324" s="39" t="e">
        <f t="shared" ca="1" si="4"/>
        <v>#N/A</v>
      </c>
      <c r="J324" s="39">
        <v>0</v>
      </c>
      <c r="K324" s="39">
        <v>0</v>
      </c>
      <c r="L324" s="39">
        <v>0</v>
      </c>
      <c r="M324" s="43" t="e">
        <f t="shared" ca="1" si="5"/>
        <v>#N/A</v>
      </c>
    </row>
    <row r="325" spans="1:13" x14ac:dyDescent="0.3">
      <c r="A325" s="16"/>
      <c r="B325" s="4"/>
      <c r="C325" s="3"/>
      <c r="D325" s="4"/>
      <c r="E325" s="42" t="e">
        <f t="shared" ca="1" si="0"/>
        <v>#N/A</v>
      </c>
      <c r="F325" s="39" t="e">
        <f t="shared" ca="1" si="1"/>
        <v>#N/A</v>
      </c>
      <c r="G325" s="39" t="e">
        <f t="shared" ca="1" si="2"/>
        <v>#N/A</v>
      </c>
      <c r="H325" s="39" t="e">
        <f t="shared" ca="1" si="3"/>
        <v>#N/A</v>
      </c>
      <c r="I325" s="39" t="e">
        <f t="shared" ca="1" si="4"/>
        <v>#N/A</v>
      </c>
      <c r="J325" s="39">
        <v>0</v>
      </c>
      <c r="K325" s="39">
        <v>0</v>
      </c>
      <c r="L325" s="39">
        <v>0</v>
      </c>
      <c r="M325" s="43" t="e">
        <f t="shared" ca="1" si="5"/>
        <v>#N/A</v>
      </c>
    </row>
    <row r="326" spans="1:13" x14ac:dyDescent="0.3">
      <c r="A326" s="16"/>
      <c r="B326" s="4"/>
      <c r="C326" s="3"/>
      <c r="D326" s="4"/>
      <c r="E326" s="42" t="e">
        <f t="shared" ca="1" si="0"/>
        <v>#N/A</v>
      </c>
      <c r="F326" s="39" t="e">
        <f t="shared" ca="1" si="1"/>
        <v>#N/A</v>
      </c>
      <c r="G326" s="39" t="e">
        <f t="shared" ca="1" si="2"/>
        <v>#N/A</v>
      </c>
      <c r="H326" s="39" t="e">
        <f t="shared" ca="1" si="3"/>
        <v>#N/A</v>
      </c>
      <c r="I326" s="39" t="e">
        <f t="shared" ca="1" si="4"/>
        <v>#N/A</v>
      </c>
      <c r="J326" s="39">
        <v>0</v>
      </c>
      <c r="K326" s="39">
        <v>0</v>
      </c>
      <c r="L326" s="39">
        <v>0</v>
      </c>
      <c r="M326" s="43" t="e">
        <f t="shared" ca="1" si="5"/>
        <v>#N/A</v>
      </c>
    </row>
    <row r="327" spans="1:13" x14ac:dyDescent="0.3">
      <c r="A327" s="16"/>
      <c r="B327" s="4"/>
      <c r="C327" s="3"/>
      <c r="D327" s="4"/>
      <c r="E327" s="42" t="e">
        <f t="shared" ca="1" si="0"/>
        <v>#N/A</v>
      </c>
      <c r="F327" s="39" t="e">
        <f t="shared" ca="1" si="1"/>
        <v>#N/A</v>
      </c>
      <c r="G327" s="39" t="e">
        <f t="shared" ca="1" si="2"/>
        <v>#N/A</v>
      </c>
      <c r="H327" s="39" t="e">
        <f t="shared" ca="1" si="3"/>
        <v>#N/A</v>
      </c>
      <c r="I327" s="39" t="e">
        <f t="shared" ca="1" si="4"/>
        <v>#N/A</v>
      </c>
      <c r="J327" s="39">
        <v>0</v>
      </c>
      <c r="K327" s="39">
        <v>0</v>
      </c>
      <c r="L327" s="39">
        <v>0</v>
      </c>
      <c r="M327" s="43" t="e">
        <f t="shared" ca="1" si="5"/>
        <v>#N/A</v>
      </c>
    </row>
    <row r="328" spans="1:13" x14ac:dyDescent="0.3">
      <c r="A328" s="16"/>
      <c r="B328" s="4"/>
      <c r="C328" s="3"/>
      <c r="D328" s="4"/>
      <c r="E328" s="42" t="e">
        <f t="shared" ca="1" si="0"/>
        <v>#N/A</v>
      </c>
      <c r="F328" s="39" t="e">
        <f t="shared" ca="1" si="1"/>
        <v>#N/A</v>
      </c>
      <c r="G328" s="39" t="e">
        <f t="shared" ca="1" si="2"/>
        <v>#N/A</v>
      </c>
      <c r="H328" s="39" t="e">
        <f t="shared" ca="1" si="3"/>
        <v>#N/A</v>
      </c>
      <c r="I328" s="39" t="e">
        <f t="shared" ca="1" si="4"/>
        <v>#N/A</v>
      </c>
      <c r="J328" s="39">
        <v>0</v>
      </c>
      <c r="K328" s="39">
        <v>0</v>
      </c>
      <c r="L328" s="39">
        <v>0</v>
      </c>
      <c r="M328" s="43" t="e">
        <f t="shared" ca="1" si="5"/>
        <v>#N/A</v>
      </c>
    </row>
    <row r="329" spans="1:13" x14ac:dyDescent="0.3">
      <c r="A329" s="16"/>
      <c r="B329" s="4"/>
      <c r="C329" s="3"/>
      <c r="D329" s="4"/>
      <c r="E329" s="42" t="e">
        <f t="shared" ca="1" si="0"/>
        <v>#N/A</v>
      </c>
      <c r="F329" s="39" t="e">
        <f t="shared" ca="1" si="1"/>
        <v>#N/A</v>
      </c>
      <c r="G329" s="39" t="e">
        <f t="shared" ca="1" si="2"/>
        <v>#N/A</v>
      </c>
      <c r="H329" s="39" t="e">
        <f t="shared" ca="1" si="3"/>
        <v>#N/A</v>
      </c>
      <c r="I329" s="39" t="e">
        <f t="shared" ca="1" si="4"/>
        <v>#N/A</v>
      </c>
      <c r="J329" s="39">
        <v>0</v>
      </c>
      <c r="K329" s="39">
        <v>0</v>
      </c>
      <c r="L329" s="39">
        <v>0</v>
      </c>
      <c r="M329" s="43" t="e">
        <f t="shared" ca="1" si="5"/>
        <v>#N/A</v>
      </c>
    </row>
    <row r="330" spans="1:13" x14ac:dyDescent="0.3">
      <c r="A330" s="16"/>
      <c r="B330" s="4"/>
      <c r="C330" s="3"/>
      <c r="D330" s="4"/>
      <c r="E330" s="42" t="e">
        <f t="shared" ca="1" si="0"/>
        <v>#N/A</v>
      </c>
      <c r="F330" s="39" t="e">
        <f t="shared" ca="1" si="1"/>
        <v>#N/A</v>
      </c>
      <c r="G330" s="39" t="e">
        <f t="shared" ca="1" si="2"/>
        <v>#N/A</v>
      </c>
      <c r="H330" s="39" t="e">
        <f t="shared" ca="1" si="3"/>
        <v>#N/A</v>
      </c>
      <c r="I330" s="39" t="e">
        <f t="shared" ca="1" si="4"/>
        <v>#N/A</v>
      </c>
      <c r="J330" s="39">
        <v>0</v>
      </c>
      <c r="K330" s="39">
        <v>0</v>
      </c>
      <c r="L330" s="39">
        <v>0</v>
      </c>
      <c r="M330" s="43" t="e">
        <f t="shared" ca="1" si="5"/>
        <v>#N/A</v>
      </c>
    </row>
    <row r="331" spans="1:13" x14ac:dyDescent="0.3">
      <c r="A331" s="16"/>
      <c r="B331" s="4"/>
      <c r="C331" s="3"/>
      <c r="D331" s="4"/>
      <c r="E331" s="42" t="e">
        <f t="shared" ca="1" si="0"/>
        <v>#N/A</v>
      </c>
      <c r="F331" s="39" t="e">
        <f t="shared" ca="1" si="1"/>
        <v>#N/A</v>
      </c>
      <c r="G331" s="39" t="e">
        <f t="shared" ca="1" si="2"/>
        <v>#N/A</v>
      </c>
      <c r="H331" s="39" t="e">
        <f t="shared" ca="1" si="3"/>
        <v>#N/A</v>
      </c>
      <c r="I331" s="39" t="e">
        <f t="shared" ca="1" si="4"/>
        <v>#N/A</v>
      </c>
      <c r="J331" s="39">
        <v>0</v>
      </c>
      <c r="K331" s="39">
        <v>0</v>
      </c>
      <c r="L331" s="39">
        <v>0</v>
      </c>
      <c r="M331" s="43" t="e">
        <f t="shared" ca="1" si="5"/>
        <v>#N/A</v>
      </c>
    </row>
    <row r="332" spans="1:13" x14ac:dyDescent="0.3">
      <c r="A332" s="16"/>
      <c r="B332" s="4"/>
      <c r="C332" s="3"/>
      <c r="D332" s="4"/>
      <c r="E332" s="42" t="e">
        <f t="shared" ca="1" si="0"/>
        <v>#N/A</v>
      </c>
      <c r="F332" s="39" t="e">
        <f t="shared" ca="1" si="1"/>
        <v>#N/A</v>
      </c>
      <c r="G332" s="39" t="e">
        <f t="shared" ca="1" si="2"/>
        <v>#N/A</v>
      </c>
      <c r="H332" s="39" t="e">
        <f t="shared" ca="1" si="3"/>
        <v>#N/A</v>
      </c>
      <c r="I332" s="39" t="e">
        <f t="shared" ca="1" si="4"/>
        <v>#N/A</v>
      </c>
      <c r="J332" s="39">
        <v>0</v>
      </c>
      <c r="K332" s="39">
        <v>0</v>
      </c>
      <c r="L332" s="39">
        <v>0</v>
      </c>
      <c r="M332" s="43" t="e">
        <f t="shared" ca="1" si="5"/>
        <v>#N/A</v>
      </c>
    </row>
    <row r="333" spans="1:13" x14ac:dyDescent="0.3">
      <c r="A333" s="16"/>
      <c r="B333" s="4"/>
      <c r="C333" s="3"/>
      <c r="D333" s="4"/>
      <c r="E333" s="42" t="e">
        <f t="shared" ca="1" si="0"/>
        <v>#N/A</v>
      </c>
      <c r="F333" s="39" t="e">
        <f t="shared" ca="1" si="1"/>
        <v>#N/A</v>
      </c>
      <c r="G333" s="39" t="e">
        <f t="shared" ca="1" si="2"/>
        <v>#N/A</v>
      </c>
      <c r="H333" s="39" t="e">
        <f t="shared" ca="1" si="3"/>
        <v>#N/A</v>
      </c>
      <c r="I333" s="39" t="e">
        <f t="shared" ca="1" si="4"/>
        <v>#N/A</v>
      </c>
      <c r="J333" s="39">
        <v>0</v>
      </c>
      <c r="K333" s="39">
        <v>0</v>
      </c>
      <c r="L333" s="39">
        <v>0</v>
      </c>
      <c r="M333" s="43" t="e">
        <f t="shared" ca="1" si="5"/>
        <v>#N/A</v>
      </c>
    </row>
    <row r="334" spans="1:13" x14ac:dyDescent="0.3">
      <c r="A334" s="16"/>
      <c r="B334" s="4"/>
      <c r="C334" s="3"/>
      <c r="D334" s="4"/>
      <c r="E334" s="42" t="e">
        <f t="shared" ca="1" si="0"/>
        <v>#N/A</v>
      </c>
      <c r="F334" s="39" t="e">
        <f t="shared" ca="1" si="1"/>
        <v>#N/A</v>
      </c>
      <c r="G334" s="39" t="e">
        <f t="shared" ca="1" si="2"/>
        <v>#N/A</v>
      </c>
      <c r="H334" s="39" t="e">
        <f t="shared" ca="1" si="3"/>
        <v>#N/A</v>
      </c>
      <c r="I334" s="39" t="e">
        <f t="shared" ca="1" si="4"/>
        <v>#N/A</v>
      </c>
      <c r="J334" s="39">
        <v>0</v>
      </c>
      <c r="K334" s="39">
        <v>0</v>
      </c>
      <c r="L334" s="39">
        <v>0</v>
      </c>
      <c r="M334" s="43" t="e">
        <f t="shared" ca="1" si="5"/>
        <v>#N/A</v>
      </c>
    </row>
    <row r="335" spans="1:13" x14ac:dyDescent="0.3">
      <c r="A335" s="16"/>
      <c r="B335" s="4"/>
      <c r="C335" s="3"/>
      <c r="D335" s="4"/>
      <c r="E335" s="42" t="e">
        <f t="shared" ca="1" si="0"/>
        <v>#N/A</v>
      </c>
      <c r="F335" s="39" t="e">
        <f t="shared" ca="1" si="1"/>
        <v>#N/A</v>
      </c>
      <c r="G335" s="39" t="e">
        <f t="shared" ca="1" si="2"/>
        <v>#N/A</v>
      </c>
      <c r="H335" s="39" t="e">
        <f t="shared" ca="1" si="3"/>
        <v>#N/A</v>
      </c>
      <c r="I335" s="39" t="e">
        <f t="shared" ca="1" si="4"/>
        <v>#N/A</v>
      </c>
      <c r="J335" s="39">
        <v>0</v>
      </c>
      <c r="K335" s="39">
        <v>0</v>
      </c>
      <c r="L335" s="39">
        <v>0</v>
      </c>
      <c r="M335" s="43" t="e">
        <f t="shared" ca="1" si="5"/>
        <v>#N/A</v>
      </c>
    </row>
    <row r="336" spans="1:13" x14ac:dyDescent="0.3">
      <c r="A336" s="16"/>
      <c r="B336" s="4"/>
      <c r="C336" s="3"/>
      <c r="D336" s="4"/>
      <c r="E336" s="42" t="e">
        <f t="shared" ca="1" si="0"/>
        <v>#N/A</v>
      </c>
      <c r="F336" s="39" t="e">
        <f t="shared" ca="1" si="1"/>
        <v>#N/A</v>
      </c>
      <c r="G336" s="39" t="e">
        <f t="shared" ca="1" si="2"/>
        <v>#N/A</v>
      </c>
      <c r="H336" s="39" t="e">
        <f t="shared" ca="1" si="3"/>
        <v>#N/A</v>
      </c>
      <c r="I336" s="39" t="e">
        <f t="shared" ca="1" si="4"/>
        <v>#N/A</v>
      </c>
      <c r="J336" s="39">
        <v>0</v>
      </c>
      <c r="K336" s="39">
        <v>0</v>
      </c>
      <c r="L336" s="39">
        <v>0</v>
      </c>
      <c r="M336" s="43" t="e">
        <f t="shared" ca="1" si="5"/>
        <v>#N/A</v>
      </c>
    </row>
    <row r="337" spans="1:13" x14ac:dyDescent="0.3">
      <c r="A337" s="16"/>
      <c r="B337" s="4"/>
      <c r="C337" s="3"/>
      <c r="D337" s="4"/>
      <c r="E337" s="42" t="e">
        <f t="shared" ca="1" si="0"/>
        <v>#N/A</v>
      </c>
      <c r="F337" s="39" t="e">
        <f t="shared" ca="1" si="1"/>
        <v>#N/A</v>
      </c>
      <c r="G337" s="39" t="e">
        <f t="shared" ca="1" si="2"/>
        <v>#N/A</v>
      </c>
      <c r="H337" s="39" t="e">
        <f t="shared" ca="1" si="3"/>
        <v>#N/A</v>
      </c>
      <c r="I337" s="39" t="e">
        <f t="shared" ca="1" si="4"/>
        <v>#N/A</v>
      </c>
      <c r="J337" s="39">
        <v>0</v>
      </c>
      <c r="K337" s="39">
        <v>0</v>
      </c>
      <c r="L337" s="39">
        <v>0</v>
      </c>
      <c r="M337" s="43" t="e">
        <f t="shared" ca="1" si="5"/>
        <v>#N/A</v>
      </c>
    </row>
    <row r="338" spans="1:13" x14ac:dyDescent="0.3">
      <c r="A338" s="16"/>
      <c r="B338" s="4"/>
      <c r="C338" s="3"/>
      <c r="D338" s="4"/>
      <c r="E338" s="42" t="e">
        <f t="shared" ca="1" si="0"/>
        <v>#N/A</v>
      </c>
      <c r="F338" s="39" t="e">
        <f t="shared" ca="1" si="1"/>
        <v>#N/A</v>
      </c>
      <c r="G338" s="39" t="e">
        <f t="shared" ca="1" si="2"/>
        <v>#N/A</v>
      </c>
      <c r="H338" s="39" t="e">
        <f t="shared" ca="1" si="3"/>
        <v>#N/A</v>
      </c>
      <c r="I338" s="39" t="e">
        <f t="shared" ca="1" si="4"/>
        <v>#N/A</v>
      </c>
      <c r="J338" s="39">
        <v>0</v>
      </c>
      <c r="K338" s="39">
        <v>0</v>
      </c>
      <c r="L338" s="39">
        <v>0</v>
      </c>
      <c r="M338" s="43" t="e">
        <f t="shared" ca="1" si="5"/>
        <v>#N/A</v>
      </c>
    </row>
    <row r="339" spans="1:13" x14ac:dyDescent="0.3">
      <c r="A339" s="16"/>
      <c r="B339" s="4"/>
      <c r="C339" s="3"/>
      <c r="D339" s="4"/>
      <c r="E339" s="42" t="e">
        <f t="shared" ca="1" si="0"/>
        <v>#N/A</v>
      </c>
      <c r="F339" s="39" t="e">
        <f t="shared" ca="1" si="1"/>
        <v>#N/A</v>
      </c>
      <c r="G339" s="39" t="e">
        <f t="shared" ca="1" si="2"/>
        <v>#N/A</v>
      </c>
      <c r="H339" s="39" t="e">
        <f t="shared" ca="1" si="3"/>
        <v>#N/A</v>
      </c>
      <c r="I339" s="39" t="e">
        <f t="shared" ca="1" si="4"/>
        <v>#N/A</v>
      </c>
      <c r="J339" s="39">
        <v>0</v>
      </c>
      <c r="K339" s="39">
        <v>0</v>
      </c>
      <c r="L339" s="39">
        <v>0</v>
      </c>
      <c r="M339" s="43" t="e">
        <f t="shared" ca="1" si="5"/>
        <v>#N/A</v>
      </c>
    </row>
    <row r="340" spans="1:13" x14ac:dyDescent="0.3">
      <c r="A340" s="16"/>
      <c r="B340" s="4"/>
      <c r="C340" s="3"/>
      <c r="D340" s="4"/>
      <c r="E340" s="42" t="e">
        <f t="shared" ca="1" si="0"/>
        <v>#N/A</v>
      </c>
      <c r="F340" s="39" t="e">
        <f t="shared" ca="1" si="1"/>
        <v>#N/A</v>
      </c>
      <c r="G340" s="39" t="e">
        <f t="shared" ca="1" si="2"/>
        <v>#N/A</v>
      </c>
      <c r="H340" s="39" t="e">
        <f t="shared" ca="1" si="3"/>
        <v>#N/A</v>
      </c>
      <c r="I340" s="39" t="e">
        <f t="shared" ca="1" si="4"/>
        <v>#N/A</v>
      </c>
      <c r="J340" s="39">
        <v>0</v>
      </c>
      <c r="K340" s="39">
        <v>0</v>
      </c>
      <c r="L340" s="39">
        <v>0</v>
      </c>
      <c r="M340" s="43" t="e">
        <f t="shared" ca="1" si="5"/>
        <v>#N/A</v>
      </c>
    </row>
    <row r="341" spans="1:13" x14ac:dyDescent="0.3">
      <c r="A341" s="16"/>
      <c r="B341" s="4"/>
      <c r="C341" s="3"/>
      <c r="D341" s="4"/>
      <c r="E341" s="42" t="e">
        <f t="shared" ca="1" si="0"/>
        <v>#N/A</v>
      </c>
      <c r="F341" s="39" t="e">
        <f t="shared" ca="1" si="1"/>
        <v>#N/A</v>
      </c>
      <c r="G341" s="39" t="e">
        <f t="shared" ca="1" si="2"/>
        <v>#N/A</v>
      </c>
      <c r="H341" s="39" t="e">
        <f t="shared" ca="1" si="3"/>
        <v>#N/A</v>
      </c>
      <c r="I341" s="39" t="e">
        <f t="shared" ca="1" si="4"/>
        <v>#N/A</v>
      </c>
      <c r="J341" s="39">
        <v>0</v>
      </c>
      <c r="K341" s="39">
        <v>0</v>
      </c>
      <c r="L341" s="39">
        <v>0</v>
      </c>
      <c r="M341" s="43" t="e">
        <f t="shared" ca="1" si="5"/>
        <v>#N/A</v>
      </c>
    </row>
    <row r="342" spans="1:13" x14ac:dyDescent="0.3">
      <c r="A342" s="16"/>
      <c r="B342" s="4"/>
      <c r="C342" s="3"/>
      <c r="D342" s="4"/>
      <c r="E342" s="42" t="e">
        <f t="shared" ca="1" si="0"/>
        <v>#N/A</v>
      </c>
      <c r="F342" s="39" t="e">
        <f t="shared" ca="1" si="1"/>
        <v>#N/A</v>
      </c>
      <c r="G342" s="39" t="e">
        <f t="shared" ca="1" si="2"/>
        <v>#N/A</v>
      </c>
      <c r="H342" s="39" t="e">
        <f t="shared" ca="1" si="3"/>
        <v>#N/A</v>
      </c>
      <c r="I342" s="39" t="e">
        <f t="shared" ca="1" si="4"/>
        <v>#N/A</v>
      </c>
      <c r="J342" s="39">
        <v>0</v>
      </c>
      <c r="K342" s="39">
        <v>0</v>
      </c>
      <c r="L342" s="39">
        <v>0</v>
      </c>
      <c r="M342" s="43" t="e">
        <f t="shared" ca="1" si="5"/>
        <v>#N/A</v>
      </c>
    </row>
    <row r="343" spans="1:13" x14ac:dyDescent="0.3">
      <c r="A343" s="16"/>
      <c r="B343" s="4"/>
      <c r="C343" s="3"/>
      <c r="D343" s="4"/>
      <c r="E343" s="42" t="e">
        <f t="shared" ca="1" si="0"/>
        <v>#N/A</v>
      </c>
      <c r="F343" s="39" t="e">
        <f t="shared" ca="1" si="1"/>
        <v>#N/A</v>
      </c>
      <c r="G343" s="39" t="e">
        <f t="shared" ca="1" si="2"/>
        <v>#N/A</v>
      </c>
      <c r="H343" s="39" t="e">
        <f t="shared" ca="1" si="3"/>
        <v>#N/A</v>
      </c>
      <c r="I343" s="39" t="e">
        <f t="shared" ca="1" si="4"/>
        <v>#N/A</v>
      </c>
      <c r="J343" s="39">
        <v>0</v>
      </c>
      <c r="K343" s="39">
        <v>0</v>
      </c>
      <c r="L343" s="39">
        <v>0</v>
      </c>
      <c r="M343" s="43" t="e">
        <f t="shared" ca="1" si="5"/>
        <v>#N/A</v>
      </c>
    </row>
    <row r="344" spans="1:13" x14ac:dyDescent="0.3">
      <c r="A344" s="16"/>
      <c r="B344" s="4"/>
      <c r="C344" s="3"/>
      <c r="D344" s="4"/>
      <c r="E344" s="42" t="e">
        <f t="shared" ca="1" si="0"/>
        <v>#N/A</v>
      </c>
      <c r="F344" s="39" t="e">
        <f t="shared" ca="1" si="1"/>
        <v>#N/A</v>
      </c>
      <c r="G344" s="39" t="e">
        <f t="shared" ca="1" si="2"/>
        <v>#N/A</v>
      </c>
      <c r="H344" s="39" t="e">
        <f t="shared" ca="1" si="3"/>
        <v>#N/A</v>
      </c>
      <c r="I344" s="39" t="e">
        <f t="shared" ca="1" si="4"/>
        <v>#N/A</v>
      </c>
      <c r="J344" s="39">
        <v>0</v>
      </c>
      <c r="K344" s="39">
        <v>0</v>
      </c>
      <c r="L344" s="39">
        <v>0</v>
      </c>
      <c r="M344" s="43" t="e">
        <f t="shared" ca="1" si="5"/>
        <v>#N/A</v>
      </c>
    </row>
    <row r="345" spans="1:13" x14ac:dyDescent="0.3">
      <c r="A345" s="16"/>
      <c r="B345" s="4"/>
      <c r="C345" s="3"/>
      <c r="D345" s="4"/>
      <c r="E345" s="42" t="e">
        <f t="shared" ca="1" si="0"/>
        <v>#N/A</v>
      </c>
      <c r="F345" s="39" t="e">
        <f t="shared" ca="1" si="1"/>
        <v>#N/A</v>
      </c>
      <c r="G345" s="39" t="e">
        <f t="shared" ca="1" si="2"/>
        <v>#N/A</v>
      </c>
      <c r="H345" s="39" t="e">
        <f t="shared" ca="1" si="3"/>
        <v>#N/A</v>
      </c>
      <c r="I345" s="39" t="e">
        <f t="shared" ca="1" si="4"/>
        <v>#N/A</v>
      </c>
      <c r="J345" s="39">
        <v>0</v>
      </c>
      <c r="K345" s="39">
        <v>0</v>
      </c>
      <c r="L345" s="39">
        <v>0</v>
      </c>
      <c r="M345" s="43" t="e">
        <f t="shared" ca="1" si="5"/>
        <v>#N/A</v>
      </c>
    </row>
    <row r="346" spans="1:13" x14ac:dyDescent="0.3">
      <c r="A346" s="16"/>
      <c r="B346" s="4"/>
      <c r="C346" s="3"/>
      <c r="D346" s="4"/>
      <c r="E346" s="42" t="e">
        <f t="shared" ca="1" si="0"/>
        <v>#N/A</v>
      </c>
      <c r="F346" s="39" t="e">
        <f t="shared" ca="1" si="1"/>
        <v>#N/A</v>
      </c>
      <c r="G346" s="39" t="e">
        <f t="shared" ca="1" si="2"/>
        <v>#N/A</v>
      </c>
      <c r="H346" s="39" t="e">
        <f t="shared" ca="1" si="3"/>
        <v>#N/A</v>
      </c>
      <c r="I346" s="39" t="e">
        <f t="shared" ca="1" si="4"/>
        <v>#N/A</v>
      </c>
      <c r="J346" s="39">
        <v>0</v>
      </c>
      <c r="K346" s="39">
        <v>0</v>
      </c>
      <c r="L346" s="39">
        <v>0</v>
      </c>
      <c r="M346" s="43" t="e">
        <f t="shared" ca="1" si="5"/>
        <v>#N/A</v>
      </c>
    </row>
    <row r="347" spans="1:13" x14ac:dyDescent="0.3">
      <c r="A347" s="16"/>
      <c r="B347" s="4"/>
      <c r="C347" s="3"/>
      <c r="D347" s="4"/>
      <c r="E347" s="42" t="e">
        <f t="shared" ca="1" si="0"/>
        <v>#N/A</v>
      </c>
      <c r="F347" s="39" t="e">
        <f t="shared" ca="1" si="1"/>
        <v>#N/A</v>
      </c>
      <c r="G347" s="39" t="e">
        <f t="shared" ca="1" si="2"/>
        <v>#N/A</v>
      </c>
      <c r="H347" s="39" t="e">
        <f t="shared" ca="1" si="3"/>
        <v>#N/A</v>
      </c>
      <c r="I347" s="39" t="e">
        <f t="shared" ca="1" si="4"/>
        <v>#N/A</v>
      </c>
      <c r="J347" s="39">
        <v>0</v>
      </c>
      <c r="K347" s="39">
        <v>0</v>
      </c>
      <c r="L347" s="39">
        <v>0</v>
      </c>
      <c r="M347" s="43" t="e">
        <f t="shared" ca="1" si="5"/>
        <v>#N/A</v>
      </c>
    </row>
    <row r="348" spans="1:13" x14ac:dyDescent="0.3">
      <c r="A348" s="16"/>
      <c r="B348" s="4"/>
      <c r="C348" s="3"/>
      <c r="D348" s="4"/>
      <c r="E348" s="42" t="e">
        <f t="shared" ca="1" si="0"/>
        <v>#N/A</v>
      </c>
      <c r="F348" s="39" t="e">
        <f t="shared" ca="1" si="1"/>
        <v>#N/A</v>
      </c>
      <c r="G348" s="39" t="e">
        <f t="shared" ca="1" si="2"/>
        <v>#N/A</v>
      </c>
      <c r="H348" s="39" t="e">
        <f t="shared" ca="1" si="3"/>
        <v>#N/A</v>
      </c>
      <c r="I348" s="39" t="e">
        <f t="shared" ca="1" si="4"/>
        <v>#N/A</v>
      </c>
      <c r="J348" s="39">
        <v>0</v>
      </c>
      <c r="K348" s="39">
        <v>0</v>
      </c>
      <c r="L348" s="39">
        <v>0</v>
      </c>
      <c r="M348" s="43" t="e">
        <f t="shared" ca="1" si="5"/>
        <v>#N/A</v>
      </c>
    </row>
    <row r="349" spans="1:13" x14ac:dyDescent="0.3">
      <c r="A349" s="16"/>
      <c r="B349" s="4"/>
      <c r="C349" s="3"/>
      <c r="D349" s="4"/>
      <c r="E349" s="42" t="e">
        <f t="shared" ca="1" si="0"/>
        <v>#N/A</v>
      </c>
      <c r="F349" s="39" t="e">
        <f t="shared" ca="1" si="1"/>
        <v>#N/A</v>
      </c>
      <c r="G349" s="39" t="e">
        <f t="shared" ca="1" si="2"/>
        <v>#N/A</v>
      </c>
      <c r="H349" s="39" t="e">
        <f t="shared" ca="1" si="3"/>
        <v>#N/A</v>
      </c>
      <c r="I349" s="39" t="e">
        <f t="shared" ca="1" si="4"/>
        <v>#N/A</v>
      </c>
      <c r="J349" s="39">
        <v>0</v>
      </c>
      <c r="K349" s="39">
        <v>0</v>
      </c>
      <c r="L349" s="39">
        <v>0</v>
      </c>
      <c r="M349" s="43" t="e">
        <f t="shared" ca="1" si="5"/>
        <v>#N/A</v>
      </c>
    </row>
    <row r="350" spans="1:13" x14ac:dyDescent="0.3">
      <c r="A350" s="16"/>
      <c r="B350" s="4"/>
      <c r="C350" s="3"/>
      <c r="D350" s="4"/>
      <c r="E350" s="42" t="e">
        <f t="shared" ca="1" si="0"/>
        <v>#N/A</v>
      </c>
      <c r="F350" s="39" t="e">
        <f t="shared" ca="1" si="1"/>
        <v>#N/A</v>
      </c>
      <c r="G350" s="39" t="e">
        <f t="shared" ca="1" si="2"/>
        <v>#N/A</v>
      </c>
      <c r="H350" s="39" t="e">
        <f t="shared" ca="1" si="3"/>
        <v>#N/A</v>
      </c>
      <c r="I350" s="39" t="e">
        <f t="shared" ca="1" si="4"/>
        <v>#N/A</v>
      </c>
      <c r="J350" s="39">
        <v>0</v>
      </c>
      <c r="K350" s="39">
        <v>0</v>
      </c>
      <c r="L350" s="39">
        <v>0</v>
      </c>
      <c r="M350" s="43" t="e">
        <f t="shared" ca="1" si="5"/>
        <v>#N/A</v>
      </c>
    </row>
    <row r="351" spans="1:13" x14ac:dyDescent="0.3">
      <c r="A351" s="16"/>
      <c r="B351" s="4"/>
      <c r="C351" s="3"/>
      <c r="D351" s="4"/>
      <c r="E351" s="42" t="e">
        <f t="shared" ca="1" si="0"/>
        <v>#N/A</v>
      </c>
      <c r="F351" s="39" t="e">
        <f t="shared" ca="1" si="1"/>
        <v>#N/A</v>
      </c>
      <c r="G351" s="39" t="e">
        <f t="shared" ca="1" si="2"/>
        <v>#N/A</v>
      </c>
      <c r="H351" s="39" t="e">
        <f t="shared" ca="1" si="3"/>
        <v>#N/A</v>
      </c>
      <c r="I351" s="39" t="e">
        <f t="shared" ca="1" si="4"/>
        <v>#N/A</v>
      </c>
      <c r="J351" s="39">
        <v>0</v>
      </c>
      <c r="K351" s="39">
        <v>0</v>
      </c>
      <c r="L351" s="39">
        <v>0</v>
      </c>
      <c r="M351" s="43" t="e">
        <f t="shared" ca="1" si="5"/>
        <v>#N/A</v>
      </c>
    </row>
    <row r="352" spans="1:13" x14ac:dyDescent="0.3">
      <c r="A352" s="16"/>
      <c r="B352" s="4"/>
      <c r="C352" s="3"/>
      <c r="D352" s="4"/>
      <c r="E352" s="42" t="e">
        <f t="shared" ca="1" si="0"/>
        <v>#N/A</v>
      </c>
      <c r="F352" s="39" t="e">
        <f t="shared" ca="1" si="1"/>
        <v>#N/A</v>
      </c>
      <c r="G352" s="39" t="e">
        <f t="shared" ca="1" si="2"/>
        <v>#N/A</v>
      </c>
      <c r="H352" s="39" t="e">
        <f t="shared" ca="1" si="3"/>
        <v>#N/A</v>
      </c>
      <c r="I352" s="39" t="e">
        <f t="shared" ca="1" si="4"/>
        <v>#N/A</v>
      </c>
      <c r="J352" s="39">
        <v>0</v>
      </c>
      <c r="K352" s="39">
        <v>0</v>
      </c>
      <c r="L352" s="39">
        <v>0</v>
      </c>
      <c r="M352" s="43" t="e">
        <f t="shared" ca="1" si="5"/>
        <v>#N/A</v>
      </c>
    </row>
    <row r="353" spans="1:13" x14ac:dyDescent="0.3">
      <c r="A353" s="16"/>
      <c r="B353" s="4"/>
      <c r="C353" s="3"/>
      <c r="D353" s="4"/>
      <c r="E353" s="42" t="e">
        <f t="shared" ca="1" si="0"/>
        <v>#N/A</v>
      </c>
      <c r="F353" s="39" t="e">
        <f t="shared" ca="1" si="1"/>
        <v>#N/A</v>
      </c>
      <c r="G353" s="39" t="e">
        <f t="shared" ca="1" si="2"/>
        <v>#N/A</v>
      </c>
      <c r="H353" s="39" t="e">
        <f t="shared" ca="1" si="3"/>
        <v>#N/A</v>
      </c>
      <c r="I353" s="39" t="e">
        <f t="shared" ca="1" si="4"/>
        <v>#N/A</v>
      </c>
      <c r="J353" s="39">
        <v>0</v>
      </c>
      <c r="K353" s="39">
        <v>0</v>
      </c>
      <c r="L353" s="39">
        <v>0</v>
      </c>
      <c r="M353" s="43" t="e">
        <f t="shared" ca="1" si="5"/>
        <v>#N/A</v>
      </c>
    </row>
    <row r="354" spans="1:13" x14ac:dyDescent="0.3">
      <c r="A354" s="16"/>
      <c r="B354" s="4"/>
      <c r="C354" s="3"/>
      <c r="D354" s="4"/>
      <c r="E354" s="42" t="e">
        <f t="shared" ca="1" si="0"/>
        <v>#N/A</v>
      </c>
      <c r="F354" s="39" t="e">
        <f t="shared" ca="1" si="1"/>
        <v>#N/A</v>
      </c>
      <c r="G354" s="39" t="e">
        <f t="shared" ca="1" si="2"/>
        <v>#N/A</v>
      </c>
      <c r="H354" s="39" t="e">
        <f t="shared" ca="1" si="3"/>
        <v>#N/A</v>
      </c>
      <c r="I354" s="39" t="e">
        <f t="shared" ca="1" si="4"/>
        <v>#N/A</v>
      </c>
      <c r="J354" s="39">
        <v>0</v>
      </c>
      <c r="K354" s="39">
        <v>0</v>
      </c>
      <c r="L354" s="39">
        <v>0</v>
      </c>
      <c r="M354" s="43" t="e">
        <f t="shared" ca="1" si="5"/>
        <v>#N/A</v>
      </c>
    </row>
    <row r="355" spans="1:13" x14ac:dyDescent="0.3">
      <c r="A355" s="16"/>
      <c r="B355" s="4"/>
      <c r="C355" s="3"/>
      <c r="D355" s="4"/>
      <c r="E355" s="42" t="e">
        <f t="shared" ca="1" si="0"/>
        <v>#N/A</v>
      </c>
      <c r="F355" s="39" t="e">
        <f t="shared" ca="1" si="1"/>
        <v>#N/A</v>
      </c>
      <c r="G355" s="39" t="e">
        <f t="shared" ca="1" si="2"/>
        <v>#N/A</v>
      </c>
      <c r="H355" s="39" t="e">
        <f t="shared" ca="1" si="3"/>
        <v>#N/A</v>
      </c>
      <c r="I355" s="39" t="e">
        <f t="shared" ca="1" si="4"/>
        <v>#N/A</v>
      </c>
      <c r="J355" s="39">
        <v>0</v>
      </c>
      <c r="K355" s="39">
        <v>0</v>
      </c>
      <c r="L355" s="39">
        <v>0</v>
      </c>
      <c r="M355" s="43" t="e">
        <f t="shared" ca="1" si="5"/>
        <v>#N/A</v>
      </c>
    </row>
    <row r="356" spans="1:13" x14ac:dyDescent="0.3">
      <c r="A356" s="16"/>
      <c r="B356" s="4"/>
      <c r="C356" s="3"/>
      <c r="D356" s="4"/>
      <c r="E356" s="42" t="e">
        <f t="shared" ca="1" si="0"/>
        <v>#N/A</v>
      </c>
      <c r="F356" s="39" t="e">
        <f t="shared" ca="1" si="1"/>
        <v>#N/A</v>
      </c>
      <c r="G356" s="39" t="e">
        <f t="shared" ca="1" si="2"/>
        <v>#N/A</v>
      </c>
      <c r="H356" s="39" t="e">
        <f t="shared" ca="1" si="3"/>
        <v>#N/A</v>
      </c>
      <c r="I356" s="39" t="e">
        <f t="shared" ca="1" si="4"/>
        <v>#N/A</v>
      </c>
      <c r="J356" s="39">
        <v>0</v>
      </c>
      <c r="K356" s="39">
        <v>0</v>
      </c>
      <c r="L356" s="39">
        <v>0</v>
      </c>
      <c r="M356" s="43" t="e">
        <f t="shared" ca="1" si="5"/>
        <v>#N/A</v>
      </c>
    </row>
    <row r="357" spans="1:13" x14ac:dyDescent="0.3">
      <c r="A357" s="16"/>
      <c r="B357" s="4"/>
      <c r="C357" s="3"/>
      <c r="D357" s="4"/>
      <c r="E357" s="42" t="e">
        <f t="shared" ca="1" si="0"/>
        <v>#N/A</v>
      </c>
      <c r="F357" s="39" t="e">
        <f t="shared" ca="1" si="1"/>
        <v>#N/A</v>
      </c>
      <c r="G357" s="39" t="e">
        <f t="shared" ca="1" si="2"/>
        <v>#N/A</v>
      </c>
      <c r="H357" s="39" t="e">
        <f t="shared" ca="1" si="3"/>
        <v>#N/A</v>
      </c>
      <c r="I357" s="39" t="e">
        <f t="shared" ca="1" si="4"/>
        <v>#N/A</v>
      </c>
      <c r="J357" s="39">
        <v>0</v>
      </c>
      <c r="K357" s="39">
        <v>0</v>
      </c>
      <c r="L357" s="39">
        <v>0</v>
      </c>
      <c r="M357" s="43" t="e">
        <f t="shared" ca="1" si="5"/>
        <v>#N/A</v>
      </c>
    </row>
    <row r="358" spans="1:13" x14ac:dyDescent="0.3">
      <c r="A358" s="16"/>
      <c r="B358" s="4"/>
      <c r="C358" s="3"/>
      <c r="D358" s="4"/>
      <c r="E358" s="42" t="e">
        <f t="shared" ca="1" si="0"/>
        <v>#N/A</v>
      </c>
      <c r="F358" s="39" t="e">
        <f t="shared" ca="1" si="1"/>
        <v>#N/A</v>
      </c>
      <c r="G358" s="39" t="e">
        <f t="shared" ca="1" si="2"/>
        <v>#N/A</v>
      </c>
      <c r="H358" s="39" t="e">
        <f t="shared" ca="1" si="3"/>
        <v>#N/A</v>
      </c>
      <c r="I358" s="39" t="e">
        <f t="shared" ca="1" si="4"/>
        <v>#N/A</v>
      </c>
      <c r="J358" s="39">
        <v>0</v>
      </c>
      <c r="K358" s="39">
        <v>0</v>
      </c>
      <c r="L358" s="39">
        <v>0</v>
      </c>
      <c r="M358" s="43" t="e">
        <f t="shared" ca="1" si="5"/>
        <v>#N/A</v>
      </c>
    </row>
    <row r="359" spans="1:13" x14ac:dyDescent="0.3">
      <c r="A359" s="16"/>
      <c r="B359" s="4"/>
      <c r="C359" s="3"/>
      <c r="D359" s="4"/>
      <c r="E359" s="42" t="e">
        <f t="shared" ca="1" si="0"/>
        <v>#N/A</v>
      </c>
      <c r="F359" s="39" t="e">
        <f t="shared" ca="1" si="1"/>
        <v>#N/A</v>
      </c>
      <c r="G359" s="39" t="e">
        <f t="shared" ca="1" si="2"/>
        <v>#N/A</v>
      </c>
      <c r="H359" s="39" t="e">
        <f t="shared" ca="1" si="3"/>
        <v>#N/A</v>
      </c>
      <c r="I359" s="39" t="e">
        <f t="shared" ca="1" si="4"/>
        <v>#N/A</v>
      </c>
      <c r="J359" s="39">
        <v>0</v>
      </c>
      <c r="K359" s="39">
        <v>0</v>
      </c>
      <c r="L359" s="39">
        <v>0</v>
      </c>
      <c r="M359" s="43" t="e">
        <f t="shared" ca="1" si="5"/>
        <v>#N/A</v>
      </c>
    </row>
    <row r="360" spans="1:13" x14ac:dyDescent="0.3">
      <c r="A360" s="16"/>
      <c r="B360" s="4"/>
      <c r="C360" s="3"/>
      <c r="D360" s="4"/>
      <c r="E360" s="42" t="e">
        <f t="shared" ca="1" si="0"/>
        <v>#N/A</v>
      </c>
      <c r="F360" s="39" t="e">
        <f t="shared" ca="1" si="1"/>
        <v>#N/A</v>
      </c>
      <c r="G360" s="39" t="e">
        <f t="shared" ca="1" si="2"/>
        <v>#N/A</v>
      </c>
      <c r="H360" s="39" t="e">
        <f t="shared" ca="1" si="3"/>
        <v>#N/A</v>
      </c>
      <c r="I360" s="39" t="e">
        <f t="shared" ca="1" si="4"/>
        <v>#N/A</v>
      </c>
      <c r="J360" s="39">
        <v>0</v>
      </c>
      <c r="K360" s="39">
        <v>0</v>
      </c>
      <c r="L360" s="39">
        <v>0</v>
      </c>
      <c r="M360" s="43" t="e">
        <f t="shared" ca="1" si="5"/>
        <v>#N/A</v>
      </c>
    </row>
    <row r="361" spans="1:13" x14ac:dyDescent="0.3">
      <c r="A361" s="16"/>
      <c r="B361" s="4"/>
      <c r="C361" s="3"/>
      <c r="D361" s="4"/>
      <c r="E361" s="42" t="e">
        <f t="shared" ca="1" si="0"/>
        <v>#N/A</v>
      </c>
      <c r="F361" s="39" t="e">
        <f t="shared" ca="1" si="1"/>
        <v>#N/A</v>
      </c>
      <c r="G361" s="39" t="e">
        <f t="shared" ca="1" si="2"/>
        <v>#N/A</v>
      </c>
      <c r="H361" s="39" t="e">
        <f t="shared" ca="1" si="3"/>
        <v>#N/A</v>
      </c>
      <c r="I361" s="39" t="e">
        <f t="shared" ca="1" si="4"/>
        <v>#N/A</v>
      </c>
      <c r="J361" s="39">
        <v>0</v>
      </c>
      <c r="K361" s="39">
        <v>0</v>
      </c>
      <c r="L361" s="39">
        <v>0</v>
      </c>
      <c r="M361" s="43" t="e">
        <f t="shared" ca="1" si="5"/>
        <v>#N/A</v>
      </c>
    </row>
    <row r="362" spans="1:13" x14ac:dyDescent="0.3">
      <c r="A362" s="16"/>
      <c r="B362" s="4"/>
      <c r="C362" s="3"/>
      <c r="D362" s="4"/>
      <c r="E362" s="42" t="e">
        <f t="shared" ca="1" si="0"/>
        <v>#N/A</v>
      </c>
      <c r="F362" s="39" t="e">
        <f t="shared" ca="1" si="1"/>
        <v>#N/A</v>
      </c>
      <c r="G362" s="39" t="e">
        <f t="shared" ca="1" si="2"/>
        <v>#N/A</v>
      </c>
      <c r="H362" s="39" t="e">
        <f t="shared" ca="1" si="3"/>
        <v>#N/A</v>
      </c>
      <c r="I362" s="39" t="e">
        <f t="shared" ca="1" si="4"/>
        <v>#N/A</v>
      </c>
      <c r="J362" s="39">
        <v>0</v>
      </c>
      <c r="K362" s="39">
        <v>0</v>
      </c>
      <c r="L362" s="39">
        <v>0</v>
      </c>
      <c r="M362" s="43" t="e">
        <f t="shared" ca="1" si="5"/>
        <v>#N/A</v>
      </c>
    </row>
    <row r="363" spans="1:13" x14ac:dyDescent="0.3">
      <c r="A363" s="16"/>
      <c r="B363" s="4"/>
      <c r="C363" s="3"/>
      <c r="D363" s="4"/>
      <c r="E363" s="42" t="e">
        <f t="shared" ca="1" si="0"/>
        <v>#N/A</v>
      </c>
      <c r="F363" s="39" t="e">
        <f t="shared" ca="1" si="1"/>
        <v>#N/A</v>
      </c>
      <c r="G363" s="39" t="e">
        <f t="shared" ca="1" si="2"/>
        <v>#N/A</v>
      </c>
      <c r="H363" s="39" t="e">
        <f t="shared" ca="1" si="3"/>
        <v>#N/A</v>
      </c>
      <c r="I363" s="39" t="e">
        <f t="shared" ca="1" si="4"/>
        <v>#N/A</v>
      </c>
      <c r="J363" s="39">
        <v>0</v>
      </c>
      <c r="K363" s="39">
        <v>0</v>
      </c>
      <c r="L363" s="39">
        <v>0</v>
      </c>
      <c r="M363" s="43" t="e">
        <f t="shared" ca="1" si="5"/>
        <v>#N/A</v>
      </c>
    </row>
    <row r="364" spans="1:13" x14ac:dyDescent="0.3">
      <c r="A364" s="16"/>
      <c r="B364" s="4"/>
      <c r="C364" s="3"/>
      <c r="D364" s="4"/>
      <c r="E364" s="42" t="e">
        <f t="shared" ca="1" si="0"/>
        <v>#N/A</v>
      </c>
      <c r="F364" s="39" t="e">
        <f t="shared" ca="1" si="1"/>
        <v>#N/A</v>
      </c>
      <c r="G364" s="39" t="e">
        <f t="shared" ca="1" si="2"/>
        <v>#N/A</v>
      </c>
      <c r="H364" s="39" t="e">
        <f t="shared" ca="1" si="3"/>
        <v>#N/A</v>
      </c>
      <c r="I364" s="39" t="e">
        <f t="shared" ca="1" si="4"/>
        <v>#N/A</v>
      </c>
      <c r="J364" s="39">
        <v>0</v>
      </c>
      <c r="K364" s="39">
        <v>0</v>
      </c>
      <c r="L364" s="39">
        <v>0</v>
      </c>
      <c r="M364" s="43" t="e">
        <f t="shared" ca="1" si="5"/>
        <v>#N/A</v>
      </c>
    </row>
    <row r="365" spans="1:13" x14ac:dyDescent="0.3">
      <c r="A365" s="16"/>
      <c r="B365" s="4"/>
      <c r="C365" s="3"/>
      <c r="D365" s="4"/>
      <c r="E365" s="42" t="e">
        <f t="shared" ca="1" si="0"/>
        <v>#N/A</v>
      </c>
      <c r="F365" s="39" t="e">
        <f t="shared" ca="1" si="1"/>
        <v>#N/A</v>
      </c>
      <c r="G365" s="39" t="e">
        <f t="shared" ca="1" si="2"/>
        <v>#N/A</v>
      </c>
      <c r="H365" s="39" t="e">
        <f t="shared" ca="1" si="3"/>
        <v>#N/A</v>
      </c>
      <c r="I365" s="39" t="e">
        <f t="shared" ca="1" si="4"/>
        <v>#N/A</v>
      </c>
      <c r="J365" s="39">
        <v>0</v>
      </c>
      <c r="K365" s="39">
        <v>0</v>
      </c>
      <c r="L365" s="39">
        <v>0</v>
      </c>
      <c r="M365" s="43" t="e">
        <f t="shared" ca="1" si="5"/>
        <v>#N/A</v>
      </c>
    </row>
    <row r="366" spans="1:13" x14ac:dyDescent="0.3">
      <c r="A366" s="16"/>
      <c r="B366" s="4"/>
      <c r="C366" s="3"/>
      <c r="D366" s="4"/>
      <c r="E366" s="42" t="e">
        <f t="shared" ca="1" si="0"/>
        <v>#N/A</v>
      </c>
      <c r="F366" s="39" t="e">
        <f t="shared" ca="1" si="1"/>
        <v>#N/A</v>
      </c>
      <c r="G366" s="39" t="e">
        <f t="shared" ca="1" si="2"/>
        <v>#N/A</v>
      </c>
      <c r="H366" s="39" t="e">
        <f t="shared" ca="1" si="3"/>
        <v>#N/A</v>
      </c>
      <c r="I366" s="39" t="e">
        <f t="shared" ca="1" si="4"/>
        <v>#N/A</v>
      </c>
      <c r="J366" s="39">
        <v>0</v>
      </c>
      <c r="K366" s="39">
        <v>0</v>
      </c>
      <c r="L366" s="39">
        <v>0</v>
      </c>
      <c r="M366" s="43" t="e">
        <f t="shared" ca="1" si="5"/>
        <v>#N/A</v>
      </c>
    </row>
    <row r="367" spans="1:13" x14ac:dyDescent="0.3">
      <c r="A367" s="16"/>
      <c r="B367" s="4"/>
      <c r="C367" s="3"/>
      <c r="D367" s="4"/>
      <c r="E367" s="42" t="e">
        <f t="shared" ca="1" si="0"/>
        <v>#N/A</v>
      </c>
      <c r="F367" s="39" t="e">
        <f t="shared" ca="1" si="1"/>
        <v>#N/A</v>
      </c>
      <c r="G367" s="39" t="e">
        <f t="shared" ca="1" si="2"/>
        <v>#N/A</v>
      </c>
      <c r="H367" s="39" t="e">
        <f t="shared" ca="1" si="3"/>
        <v>#N/A</v>
      </c>
      <c r="I367" s="39" t="e">
        <f t="shared" ca="1" si="4"/>
        <v>#N/A</v>
      </c>
      <c r="J367" s="39">
        <v>0</v>
      </c>
      <c r="K367" s="39">
        <v>0</v>
      </c>
      <c r="L367" s="39">
        <v>0</v>
      </c>
      <c r="M367" s="43" t="e">
        <f t="shared" ca="1" si="5"/>
        <v>#N/A</v>
      </c>
    </row>
    <row r="368" spans="1:13" x14ac:dyDescent="0.3">
      <c r="A368" s="16"/>
      <c r="B368" s="4"/>
      <c r="C368" s="3"/>
      <c r="D368" s="4"/>
      <c r="E368" s="42" t="e">
        <f t="shared" ca="1" si="0"/>
        <v>#N/A</v>
      </c>
      <c r="F368" s="39" t="e">
        <f t="shared" ca="1" si="1"/>
        <v>#N/A</v>
      </c>
      <c r="G368" s="39" t="e">
        <f t="shared" ca="1" si="2"/>
        <v>#N/A</v>
      </c>
      <c r="H368" s="39" t="e">
        <f t="shared" ca="1" si="3"/>
        <v>#N/A</v>
      </c>
      <c r="I368" s="39" t="e">
        <f t="shared" ca="1" si="4"/>
        <v>#N/A</v>
      </c>
      <c r="J368" s="39">
        <v>0</v>
      </c>
      <c r="K368" s="39">
        <v>0</v>
      </c>
      <c r="L368" s="39">
        <v>0</v>
      </c>
      <c r="M368" s="43" t="e">
        <f t="shared" ca="1" si="5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ca="1" si="1"/>
        <v>#N/A</v>
      </c>
      <c r="G369" s="39" t="e">
        <f t="shared" ca="1" si="2"/>
        <v>#N/A</v>
      </c>
      <c r="H369" s="39" t="e">
        <f t="shared" ca="1" si="3"/>
        <v>#N/A</v>
      </c>
      <c r="I369" s="39" t="e">
        <f t="shared" ca="1" si="4"/>
        <v>#N/A</v>
      </c>
      <c r="J369" s="39">
        <v>0</v>
      </c>
      <c r="K369" s="39">
        <v>0</v>
      </c>
      <c r="L369" s="39">
        <v>0</v>
      </c>
      <c r="M369" s="43" t="e">
        <f t="shared" ca="1" si="5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"/>
        <v>#N/A</v>
      </c>
      <c r="G370" s="39" t="e">
        <f t="shared" ca="1" si="2"/>
        <v>#N/A</v>
      </c>
      <c r="H370" s="39" t="e">
        <f t="shared" ca="1" si="3"/>
        <v>#N/A</v>
      </c>
      <c r="I370" s="39" t="e">
        <f t="shared" ca="1" si="4"/>
        <v>#N/A</v>
      </c>
      <c r="J370" s="39">
        <v>0</v>
      </c>
      <c r="K370" s="39">
        <v>0</v>
      </c>
      <c r="L370" s="39">
        <v>0</v>
      </c>
      <c r="M370" s="43" t="e">
        <f t="shared" ca="1" si="5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"/>
        <v>#N/A</v>
      </c>
      <c r="G371" s="39" t="e">
        <f t="shared" ca="1" si="2"/>
        <v>#N/A</v>
      </c>
      <c r="H371" s="39" t="e">
        <f t="shared" ca="1" si="3"/>
        <v>#N/A</v>
      </c>
      <c r="I371" s="39" t="e">
        <f t="shared" ca="1" si="4"/>
        <v>#N/A</v>
      </c>
      <c r="J371" s="39">
        <v>0</v>
      </c>
      <c r="K371" s="39">
        <v>0</v>
      </c>
      <c r="L371" s="39">
        <v>0</v>
      </c>
      <c r="M371" s="43" t="e">
        <f t="shared" ca="1" si="5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"/>
        <v>#N/A</v>
      </c>
      <c r="G372" s="39" t="e">
        <f t="shared" ca="1" si="2"/>
        <v>#N/A</v>
      </c>
      <c r="H372" s="39" t="e">
        <f t="shared" ca="1" si="3"/>
        <v>#N/A</v>
      </c>
      <c r="I372" s="39" t="e">
        <f t="shared" ca="1" si="4"/>
        <v>#N/A</v>
      </c>
      <c r="J372" s="39">
        <v>0</v>
      </c>
      <c r="K372" s="39">
        <v>0</v>
      </c>
      <c r="L372" s="39">
        <v>0</v>
      </c>
      <c r="M372" s="43" t="e">
        <f t="shared" ca="1" si="5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"/>
        <v>#N/A</v>
      </c>
      <c r="G373" s="39" t="e">
        <f t="shared" ca="1" si="2"/>
        <v>#N/A</v>
      </c>
      <c r="H373" s="39" t="e">
        <f t="shared" ca="1" si="3"/>
        <v>#N/A</v>
      </c>
      <c r="I373" s="39" t="e">
        <f t="shared" ca="1" si="4"/>
        <v>#N/A</v>
      </c>
      <c r="J373" s="39">
        <v>0</v>
      </c>
      <c r="K373" s="39">
        <v>0</v>
      </c>
      <c r="L373" s="39">
        <v>0</v>
      </c>
      <c r="M373" s="43" t="e">
        <f t="shared" ca="1" si="5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"/>
        <v>#N/A</v>
      </c>
      <c r="G374" s="39" t="e">
        <f t="shared" ca="1" si="2"/>
        <v>#N/A</v>
      </c>
      <c r="H374" s="39" t="e">
        <f t="shared" ca="1" si="3"/>
        <v>#N/A</v>
      </c>
      <c r="I374" s="39" t="e">
        <f t="shared" ca="1" si="4"/>
        <v>#N/A</v>
      </c>
      <c r="J374" s="39">
        <v>0</v>
      </c>
      <c r="K374" s="39">
        <v>0</v>
      </c>
      <c r="L374" s="39">
        <v>0</v>
      </c>
      <c r="M374" s="43" t="e">
        <f t="shared" ca="1" si="5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"/>
        <v>#N/A</v>
      </c>
      <c r="G375" s="39" t="e">
        <f t="shared" ca="1" si="2"/>
        <v>#N/A</v>
      </c>
      <c r="H375" s="39" t="e">
        <f t="shared" ca="1" si="3"/>
        <v>#N/A</v>
      </c>
      <c r="I375" s="39" t="e">
        <f t="shared" ca="1" si="4"/>
        <v>#N/A</v>
      </c>
      <c r="J375" s="39">
        <v>0</v>
      </c>
      <c r="K375" s="39">
        <v>0</v>
      </c>
      <c r="L375" s="39">
        <v>0</v>
      </c>
      <c r="M375" s="43" t="e">
        <f t="shared" ca="1" si="5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"/>
        <v>#N/A</v>
      </c>
      <c r="G376" s="39" t="e">
        <f t="shared" ca="1" si="2"/>
        <v>#N/A</v>
      </c>
      <c r="H376" s="39" t="e">
        <f t="shared" ca="1" si="3"/>
        <v>#N/A</v>
      </c>
      <c r="I376" s="39" t="e">
        <f t="shared" ca="1" si="4"/>
        <v>#N/A</v>
      </c>
      <c r="J376" s="39">
        <v>0</v>
      </c>
      <c r="K376" s="39">
        <v>0</v>
      </c>
      <c r="L376" s="39">
        <v>0</v>
      </c>
      <c r="M376" s="43" t="e">
        <f t="shared" ca="1" si="5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"/>
        <v>#N/A</v>
      </c>
      <c r="G377" s="39" t="e">
        <f t="shared" ca="1" si="2"/>
        <v>#N/A</v>
      </c>
      <c r="H377" s="39" t="e">
        <f t="shared" ca="1" si="3"/>
        <v>#N/A</v>
      </c>
      <c r="I377" s="39" t="e">
        <f t="shared" ca="1" si="4"/>
        <v>#N/A</v>
      </c>
      <c r="J377" s="39">
        <v>0</v>
      </c>
      <c r="K377" s="39">
        <v>0</v>
      </c>
      <c r="L377" s="39">
        <v>0</v>
      </c>
      <c r="M377" s="43" t="e">
        <f t="shared" ca="1" si="5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"/>
        <v>#N/A</v>
      </c>
      <c r="G378" s="39" t="e">
        <f t="shared" ca="1" si="2"/>
        <v>#N/A</v>
      </c>
      <c r="H378" s="39" t="e">
        <f t="shared" ca="1" si="3"/>
        <v>#N/A</v>
      </c>
      <c r="I378" s="39" t="e">
        <f t="shared" ca="1" si="4"/>
        <v>#N/A</v>
      </c>
      <c r="J378" s="39">
        <v>0</v>
      </c>
      <c r="K378" s="39">
        <v>0</v>
      </c>
      <c r="L378" s="39">
        <v>0</v>
      </c>
      <c r="M378" s="43" t="e">
        <f t="shared" ca="1" si="5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"/>
        <v>#N/A</v>
      </c>
      <c r="G379" s="39" t="e">
        <f t="shared" ca="1" si="2"/>
        <v>#N/A</v>
      </c>
      <c r="H379" s="39" t="e">
        <f t="shared" ca="1" si="3"/>
        <v>#N/A</v>
      </c>
      <c r="I379" s="39" t="e">
        <f t="shared" ca="1" si="4"/>
        <v>#N/A</v>
      </c>
      <c r="J379" s="39">
        <v>0</v>
      </c>
      <c r="K379" s="39">
        <v>0</v>
      </c>
      <c r="L379" s="39">
        <v>0</v>
      </c>
      <c r="M379" s="43" t="e">
        <f t="shared" ca="1" si="5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"/>
        <v>#N/A</v>
      </c>
      <c r="G380" s="39" t="e">
        <f t="shared" ca="1" si="2"/>
        <v>#N/A</v>
      </c>
      <c r="H380" s="39" t="e">
        <f t="shared" ca="1" si="3"/>
        <v>#N/A</v>
      </c>
      <c r="I380" s="39" t="e">
        <f t="shared" ca="1" si="4"/>
        <v>#N/A</v>
      </c>
      <c r="J380" s="39">
        <v>0</v>
      </c>
      <c r="K380" s="39">
        <v>0</v>
      </c>
      <c r="L380" s="39">
        <v>0</v>
      </c>
      <c r="M380" s="43" t="e">
        <f t="shared" ca="1" si="5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"/>
        <v>#N/A</v>
      </c>
      <c r="G381" s="39" t="e">
        <f t="shared" ca="1" si="2"/>
        <v>#N/A</v>
      </c>
      <c r="H381" s="39" t="e">
        <f t="shared" ca="1" si="3"/>
        <v>#N/A</v>
      </c>
      <c r="I381" s="39" t="e">
        <f t="shared" ca="1" si="4"/>
        <v>#N/A</v>
      </c>
      <c r="J381" s="39">
        <v>0</v>
      </c>
      <c r="K381" s="39">
        <v>0</v>
      </c>
      <c r="L381" s="39">
        <v>0</v>
      </c>
      <c r="M381" s="43" t="e">
        <f t="shared" ca="1" si="5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"/>
        <v>#N/A</v>
      </c>
      <c r="G382" s="39" t="e">
        <f t="shared" ca="1" si="2"/>
        <v>#N/A</v>
      </c>
      <c r="H382" s="39" t="e">
        <f t="shared" ca="1" si="3"/>
        <v>#N/A</v>
      </c>
      <c r="I382" s="39" t="e">
        <f t="shared" ca="1" si="4"/>
        <v>#N/A</v>
      </c>
      <c r="J382" s="39">
        <v>0</v>
      </c>
      <c r="K382" s="39">
        <v>0</v>
      </c>
      <c r="L382" s="39">
        <v>0</v>
      </c>
      <c r="M382" s="43" t="e">
        <f t="shared" ca="1" si="5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"/>
        <v>#N/A</v>
      </c>
      <c r="G383" s="39" t="e">
        <f t="shared" ca="1" si="2"/>
        <v>#N/A</v>
      </c>
      <c r="H383" s="39" t="e">
        <f t="shared" ca="1" si="3"/>
        <v>#N/A</v>
      </c>
      <c r="I383" s="39" t="e">
        <f t="shared" ca="1" si="4"/>
        <v>#N/A</v>
      </c>
      <c r="J383" s="39">
        <v>0</v>
      </c>
      <c r="K383" s="39">
        <v>0</v>
      </c>
      <c r="L383" s="39">
        <v>0</v>
      </c>
      <c r="M383" s="43" t="e">
        <f t="shared" ca="1" si="5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"/>
        <v>#N/A</v>
      </c>
      <c r="G384" s="39" t="e">
        <f t="shared" ca="1" si="2"/>
        <v>#N/A</v>
      </c>
      <c r="H384" s="39" t="e">
        <f t="shared" ca="1" si="3"/>
        <v>#N/A</v>
      </c>
      <c r="I384" s="39" t="e">
        <f t="shared" ca="1" si="4"/>
        <v>#N/A</v>
      </c>
      <c r="J384" s="39">
        <v>0</v>
      </c>
      <c r="K384" s="39">
        <v>0</v>
      </c>
      <c r="L384" s="39">
        <v>0</v>
      </c>
      <c r="M384" s="43" t="e">
        <f t="shared" ca="1" si="5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"/>
        <v>#N/A</v>
      </c>
      <c r="G385" s="39" t="e">
        <f t="shared" ca="1" si="2"/>
        <v>#N/A</v>
      </c>
      <c r="H385" s="39" t="e">
        <f t="shared" ca="1" si="3"/>
        <v>#N/A</v>
      </c>
      <c r="I385" s="39" t="e">
        <f t="shared" ca="1" si="4"/>
        <v>#N/A</v>
      </c>
      <c r="J385" s="39">
        <v>0</v>
      </c>
      <c r="K385" s="39">
        <v>0</v>
      </c>
      <c r="L385" s="39">
        <v>0</v>
      </c>
      <c r="M385" s="43" t="e">
        <f t="shared" ca="1" si="5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"/>
        <v>#N/A</v>
      </c>
      <c r="G386" s="39" t="e">
        <f t="shared" ca="1" si="2"/>
        <v>#N/A</v>
      </c>
      <c r="H386" s="39" t="e">
        <f t="shared" ca="1" si="3"/>
        <v>#N/A</v>
      </c>
      <c r="I386" s="39" t="e">
        <f t="shared" ca="1" si="4"/>
        <v>#N/A</v>
      </c>
      <c r="J386" s="39">
        <v>0</v>
      </c>
      <c r="K386" s="39">
        <v>0</v>
      </c>
      <c r="L386" s="39">
        <v>0</v>
      </c>
      <c r="M386" s="43" t="e">
        <f t="shared" ca="1" si="5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"/>
        <v>#N/A</v>
      </c>
      <c r="G387" s="39" t="e">
        <f t="shared" ca="1" si="2"/>
        <v>#N/A</v>
      </c>
      <c r="H387" s="39" t="e">
        <f t="shared" ca="1" si="3"/>
        <v>#N/A</v>
      </c>
      <c r="I387" s="39" t="e">
        <f t="shared" ca="1" si="4"/>
        <v>#N/A</v>
      </c>
      <c r="J387" s="39">
        <v>0</v>
      </c>
      <c r="K387" s="39">
        <v>0</v>
      </c>
      <c r="L387" s="39">
        <v>0</v>
      </c>
      <c r="M387" s="43" t="e">
        <f t="shared" ca="1" si="5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"/>
        <v>#N/A</v>
      </c>
      <c r="G388" s="39" t="e">
        <f t="shared" ca="1" si="2"/>
        <v>#N/A</v>
      </c>
      <c r="H388" s="39" t="e">
        <f t="shared" ca="1" si="3"/>
        <v>#N/A</v>
      </c>
      <c r="I388" s="39" t="e">
        <f t="shared" ca="1" si="4"/>
        <v>#N/A</v>
      </c>
      <c r="J388" s="39">
        <v>0</v>
      </c>
      <c r="K388" s="39">
        <v>0</v>
      </c>
      <c r="L388" s="39">
        <v>0</v>
      </c>
      <c r="M388" s="43" t="e">
        <f t="shared" ca="1" si="5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"/>
        <v>#N/A</v>
      </c>
      <c r="G389" s="39" t="e">
        <f t="shared" ca="1" si="2"/>
        <v>#N/A</v>
      </c>
      <c r="H389" s="39" t="e">
        <f t="shared" ca="1" si="3"/>
        <v>#N/A</v>
      </c>
      <c r="I389" s="39" t="e">
        <f t="shared" ca="1" si="4"/>
        <v>#N/A</v>
      </c>
      <c r="J389" s="39">
        <v>0</v>
      </c>
      <c r="K389" s="39">
        <v>0</v>
      </c>
      <c r="L389" s="39">
        <v>0</v>
      </c>
      <c r="M389" s="43" t="e">
        <f t="shared" ca="1" si="5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"/>
        <v>#N/A</v>
      </c>
      <c r="G390" s="39" t="e">
        <f t="shared" ca="1" si="2"/>
        <v>#N/A</v>
      </c>
      <c r="H390" s="39" t="e">
        <f t="shared" ca="1" si="3"/>
        <v>#N/A</v>
      </c>
      <c r="I390" s="39" t="e">
        <f t="shared" ca="1" si="4"/>
        <v>#N/A</v>
      </c>
      <c r="J390" s="39">
        <v>0</v>
      </c>
      <c r="K390" s="39">
        <v>0</v>
      </c>
      <c r="L390" s="39">
        <v>0</v>
      </c>
      <c r="M390" s="43" t="e">
        <f t="shared" ca="1" si="5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"/>
        <v>#N/A</v>
      </c>
      <c r="G391" s="39" t="e">
        <f t="shared" ca="1" si="2"/>
        <v>#N/A</v>
      </c>
      <c r="H391" s="39" t="e">
        <f t="shared" ca="1" si="3"/>
        <v>#N/A</v>
      </c>
      <c r="I391" s="39" t="e">
        <f t="shared" ca="1" si="4"/>
        <v>#N/A</v>
      </c>
      <c r="J391" s="39">
        <v>0</v>
      </c>
      <c r="K391" s="39">
        <v>0</v>
      </c>
      <c r="L391" s="39">
        <v>0</v>
      </c>
      <c r="M391" s="43" t="e">
        <f t="shared" ca="1" si="5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"/>
        <v>#N/A</v>
      </c>
      <c r="G392" s="39" t="e">
        <f t="shared" ca="1" si="2"/>
        <v>#N/A</v>
      </c>
      <c r="H392" s="39" t="e">
        <f t="shared" ca="1" si="3"/>
        <v>#N/A</v>
      </c>
      <c r="I392" s="39" t="e">
        <f t="shared" ca="1" si="4"/>
        <v>#N/A</v>
      </c>
      <c r="J392" s="39">
        <v>0</v>
      </c>
      <c r="K392" s="39">
        <v>0</v>
      </c>
      <c r="L392" s="39">
        <v>0</v>
      </c>
      <c r="M392" s="43" t="e">
        <f t="shared" ca="1" si="5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"/>
        <v>#N/A</v>
      </c>
      <c r="G393" s="39" t="e">
        <f t="shared" ca="1" si="2"/>
        <v>#N/A</v>
      </c>
      <c r="H393" s="39" t="e">
        <f t="shared" ca="1" si="3"/>
        <v>#N/A</v>
      </c>
      <c r="I393" s="39" t="e">
        <f t="shared" ca="1" si="4"/>
        <v>#N/A</v>
      </c>
      <c r="J393" s="39">
        <v>0</v>
      </c>
      <c r="K393" s="39">
        <v>0</v>
      </c>
      <c r="L393" s="39">
        <v>0</v>
      </c>
      <c r="M393" s="43" t="e">
        <f t="shared" ca="1" si="5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"/>
        <v>#N/A</v>
      </c>
      <c r="G394" s="39" t="e">
        <f t="shared" ca="1" si="2"/>
        <v>#N/A</v>
      </c>
      <c r="H394" s="39" t="e">
        <f t="shared" ca="1" si="3"/>
        <v>#N/A</v>
      </c>
      <c r="I394" s="39" t="e">
        <f t="shared" ca="1" si="4"/>
        <v>#N/A</v>
      </c>
      <c r="J394" s="39">
        <v>0</v>
      </c>
      <c r="K394" s="39">
        <v>0</v>
      </c>
      <c r="L394" s="39">
        <v>0</v>
      </c>
      <c r="M394" s="43" t="e">
        <f t="shared" ca="1" si="5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"/>
        <v>#N/A</v>
      </c>
      <c r="G395" s="39" t="e">
        <f t="shared" ca="1" si="2"/>
        <v>#N/A</v>
      </c>
      <c r="H395" s="39" t="e">
        <f t="shared" ca="1" si="3"/>
        <v>#N/A</v>
      </c>
      <c r="I395" s="39" t="e">
        <f t="shared" ca="1" si="4"/>
        <v>#N/A</v>
      </c>
      <c r="J395" s="39">
        <v>0</v>
      </c>
      <c r="K395" s="39">
        <v>0</v>
      </c>
      <c r="L395" s="39">
        <v>0</v>
      </c>
      <c r="M395" s="43" t="e">
        <f t="shared" ca="1" si="5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"/>
        <v>#N/A</v>
      </c>
      <c r="G396" s="39" t="e">
        <f t="shared" ca="1" si="2"/>
        <v>#N/A</v>
      </c>
      <c r="H396" s="39" t="e">
        <f t="shared" ca="1" si="3"/>
        <v>#N/A</v>
      </c>
      <c r="I396" s="39" t="e">
        <f t="shared" ca="1" si="4"/>
        <v>#N/A</v>
      </c>
      <c r="J396" s="39">
        <v>0</v>
      </c>
      <c r="K396" s="39">
        <v>0</v>
      </c>
      <c r="L396" s="39">
        <v>0</v>
      </c>
      <c r="M396" s="43" t="e">
        <f t="shared" ca="1" si="5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"/>
        <v>#N/A</v>
      </c>
      <c r="G397" s="39" t="e">
        <f t="shared" ca="1" si="2"/>
        <v>#N/A</v>
      </c>
      <c r="H397" s="39" t="e">
        <f t="shared" ca="1" si="3"/>
        <v>#N/A</v>
      </c>
      <c r="I397" s="39" t="e">
        <f t="shared" ca="1" si="4"/>
        <v>#N/A</v>
      </c>
      <c r="J397" s="39">
        <v>0</v>
      </c>
      <c r="K397" s="39">
        <v>0</v>
      </c>
      <c r="L397" s="39">
        <v>0</v>
      </c>
      <c r="M397" s="43" t="e">
        <f t="shared" ca="1" si="5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"/>
        <v>#N/A</v>
      </c>
      <c r="G398" s="39" t="e">
        <f t="shared" ca="1" si="2"/>
        <v>#N/A</v>
      </c>
      <c r="H398" s="39" t="e">
        <f t="shared" ca="1" si="3"/>
        <v>#N/A</v>
      </c>
      <c r="I398" s="39" t="e">
        <f t="shared" ca="1" si="4"/>
        <v>#N/A</v>
      </c>
      <c r="J398" s="39">
        <v>0</v>
      </c>
      <c r="K398" s="39">
        <v>0</v>
      </c>
      <c r="L398" s="39">
        <v>0</v>
      </c>
      <c r="M398" s="43" t="e">
        <f t="shared" ca="1" si="5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"/>
        <v>#N/A</v>
      </c>
      <c r="G399" s="39" t="e">
        <f t="shared" ca="1" si="2"/>
        <v>#N/A</v>
      </c>
      <c r="H399" s="39" t="e">
        <f t="shared" ca="1" si="3"/>
        <v>#N/A</v>
      </c>
      <c r="I399" s="39" t="e">
        <f t="shared" ca="1" si="4"/>
        <v>#N/A</v>
      </c>
      <c r="J399" s="39">
        <v>0</v>
      </c>
      <c r="K399" s="39">
        <v>0</v>
      </c>
      <c r="L399" s="39">
        <v>0</v>
      </c>
      <c r="M399" s="43" t="e">
        <f t="shared" ca="1" si="5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"/>
        <v>#N/A</v>
      </c>
      <c r="G400" s="39" t="e">
        <f t="shared" ca="1" si="2"/>
        <v>#N/A</v>
      </c>
      <c r="H400" s="39" t="e">
        <f t="shared" ca="1" si="3"/>
        <v>#N/A</v>
      </c>
      <c r="I400" s="39" t="e">
        <f t="shared" ca="1" si="4"/>
        <v>#N/A</v>
      </c>
      <c r="J400" s="39">
        <v>0</v>
      </c>
      <c r="K400" s="39">
        <v>0</v>
      </c>
      <c r="L400" s="39">
        <v>0</v>
      </c>
      <c r="M400" s="43" t="e">
        <f t="shared" ca="1" si="5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"/>
        <v>#N/A</v>
      </c>
      <c r="G401" s="39" t="e">
        <f t="shared" ca="1" si="2"/>
        <v>#N/A</v>
      </c>
      <c r="H401" s="39" t="e">
        <f t="shared" ca="1" si="3"/>
        <v>#N/A</v>
      </c>
      <c r="I401" s="39" t="e">
        <f t="shared" ca="1" si="4"/>
        <v>#N/A</v>
      </c>
      <c r="J401" s="39">
        <v>0</v>
      </c>
      <c r="K401" s="39">
        <v>0</v>
      </c>
      <c r="L401" s="39">
        <v>0</v>
      </c>
      <c r="M401" s="43" t="e">
        <f t="shared" ca="1" si="5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"/>
        <v>#N/A</v>
      </c>
      <c r="G402" s="39" t="e">
        <f t="shared" ca="1" si="2"/>
        <v>#N/A</v>
      </c>
      <c r="H402" s="39" t="e">
        <f t="shared" ca="1" si="3"/>
        <v>#N/A</v>
      </c>
      <c r="I402" s="39" t="e">
        <f t="shared" ca="1" si="4"/>
        <v>#N/A</v>
      </c>
      <c r="J402" s="39">
        <v>0</v>
      </c>
      <c r="K402" s="39">
        <v>0</v>
      </c>
      <c r="L402" s="39">
        <v>0</v>
      </c>
      <c r="M402" s="43" t="e">
        <f t="shared" ca="1" si="5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"/>
        <v>#N/A</v>
      </c>
      <c r="G403" s="39" t="e">
        <f t="shared" ca="1" si="2"/>
        <v>#N/A</v>
      </c>
      <c r="H403" s="39" t="e">
        <f t="shared" ca="1" si="3"/>
        <v>#N/A</v>
      </c>
      <c r="I403" s="39" t="e">
        <f t="shared" ca="1" si="4"/>
        <v>#N/A</v>
      </c>
      <c r="J403" s="39">
        <v>0</v>
      </c>
      <c r="K403" s="39">
        <v>0</v>
      </c>
      <c r="L403" s="39">
        <v>0</v>
      </c>
      <c r="M403" s="43" t="e">
        <f t="shared" ca="1" si="5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"/>
        <v>#N/A</v>
      </c>
      <c r="G404" s="39" t="e">
        <f t="shared" ca="1" si="2"/>
        <v>#N/A</v>
      </c>
      <c r="H404" s="39" t="e">
        <f t="shared" ca="1" si="3"/>
        <v>#N/A</v>
      </c>
      <c r="I404" s="39" t="e">
        <f t="shared" ca="1" si="4"/>
        <v>#N/A</v>
      </c>
      <c r="J404" s="39">
        <v>0</v>
      </c>
      <c r="K404" s="39">
        <v>0</v>
      </c>
      <c r="L404" s="39">
        <v>0</v>
      </c>
      <c r="M404" s="43" t="e">
        <f t="shared" ca="1" si="5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"/>
        <v>#N/A</v>
      </c>
      <c r="G405" s="39" t="e">
        <f t="shared" ca="1" si="2"/>
        <v>#N/A</v>
      </c>
      <c r="H405" s="39" t="e">
        <f t="shared" ca="1" si="3"/>
        <v>#N/A</v>
      </c>
      <c r="I405" s="39" t="e">
        <f t="shared" ca="1" si="4"/>
        <v>#N/A</v>
      </c>
      <c r="J405" s="39">
        <v>0</v>
      </c>
      <c r="K405" s="39">
        <v>0</v>
      </c>
      <c r="L405" s="39">
        <v>0</v>
      </c>
      <c r="M405" s="43" t="e">
        <f t="shared" ca="1" si="5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"/>
        <v>#N/A</v>
      </c>
      <c r="G406" s="39" t="e">
        <f t="shared" ca="1" si="2"/>
        <v>#N/A</v>
      </c>
      <c r="H406" s="39" t="e">
        <f t="shared" ca="1" si="3"/>
        <v>#N/A</v>
      </c>
      <c r="I406" s="39" t="e">
        <f t="shared" ca="1" si="4"/>
        <v>#N/A</v>
      </c>
      <c r="J406" s="39">
        <v>0</v>
      </c>
      <c r="K406" s="39">
        <v>0</v>
      </c>
      <c r="L406" s="39">
        <v>0</v>
      </c>
      <c r="M406" s="43" t="e">
        <f t="shared" ca="1" si="5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"/>
        <v>#N/A</v>
      </c>
      <c r="G407" s="39" t="e">
        <f t="shared" ca="1" si="2"/>
        <v>#N/A</v>
      </c>
      <c r="H407" s="39" t="e">
        <f t="shared" ca="1" si="3"/>
        <v>#N/A</v>
      </c>
      <c r="I407" s="39" t="e">
        <f t="shared" ca="1" si="4"/>
        <v>#N/A</v>
      </c>
      <c r="J407" s="39">
        <v>0</v>
      </c>
      <c r="K407" s="39">
        <v>0</v>
      </c>
      <c r="L407" s="39">
        <v>0</v>
      </c>
      <c r="M407" s="43" t="e">
        <f t="shared" ca="1" si="5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"/>
        <v>#N/A</v>
      </c>
      <c r="G408" s="39" t="e">
        <f t="shared" ca="1" si="2"/>
        <v>#N/A</v>
      </c>
      <c r="H408" s="39" t="e">
        <f t="shared" ca="1" si="3"/>
        <v>#N/A</v>
      </c>
      <c r="I408" s="39" t="e">
        <f t="shared" ca="1" si="4"/>
        <v>#N/A</v>
      </c>
      <c r="J408" s="39">
        <v>0</v>
      </c>
      <c r="K408" s="39">
        <v>0</v>
      </c>
      <c r="L408" s="39">
        <v>0</v>
      </c>
      <c r="M408" s="43" t="e">
        <f t="shared" ca="1" si="5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"/>
        <v>#N/A</v>
      </c>
      <c r="G409" s="39" t="e">
        <f t="shared" ca="1" si="2"/>
        <v>#N/A</v>
      </c>
      <c r="H409" s="39" t="e">
        <f t="shared" ca="1" si="3"/>
        <v>#N/A</v>
      </c>
      <c r="I409" s="39" t="e">
        <f t="shared" ca="1" si="4"/>
        <v>#N/A</v>
      </c>
      <c r="J409" s="39">
        <v>0</v>
      </c>
      <c r="K409" s="39">
        <v>0</v>
      </c>
      <c r="L409" s="39">
        <v>0</v>
      </c>
      <c r="M409" s="43" t="e">
        <f t="shared" ca="1" si="5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"/>
        <v>#N/A</v>
      </c>
      <c r="G410" s="39" t="e">
        <f t="shared" ca="1" si="2"/>
        <v>#N/A</v>
      </c>
      <c r="H410" s="39" t="e">
        <f t="shared" ca="1" si="3"/>
        <v>#N/A</v>
      </c>
      <c r="I410" s="39" t="e">
        <f t="shared" ca="1" si="4"/>
        <v>#N/A</v>
      </c>
      <c r="J410" s="39">
        <v>0</v>
      </c>
      <c r="K410" s="39">
        <v>0</v>
      </c>
      <c r="L410" s="39">
        <v>0</v>
      </c>
      <c r="M410" s="43" t="e">
        <f t="shared" ca="1" si="5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"/>
        <v>#N/A</v>
      </c>
      <c r="G411" s="39" t="e">
        <f t="shared" ca="1" si="2"/>
        <v>#N/A</v>
      </c>
      <c r="H411" s="39" t="e">
        <f t="shared" ca="1" si="3"/>
        <v>#N/A</v>
      </c>
      <c r="I411" s="39" t="e">
        <f t="shared" ca="1" si="4"/>
        <v>#N/A</v>
      </c>
      <c r="J411" s="39">
        <v>0</v>
      </c>
      <c r="K411" s="39">
        <v>0</v>
      </c>
      <c r="L411" s="39">
        <v>0</v>
      </c>
      <c r="M411" s="43" t="e">
        <f t="shared" ca="1" si="5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"/>
        <v>#N/A</v>
      </c>
      <c r="G412" s="39" t="e">
        <f t="shared" ca="1" si="2"/>
        <v>#N/A</v>
      </c>
      <c r="H412" s="39" t="e">
        <f t="shared" ca="1" si="3"/>
        <v>#N/A</v>
      </c>
      <c r="I412" s="39" t="e">
        <f t="shared" ca="1" si="4"/>
        <v>#N/A</v>
      </c>
      <c r="J412" s="39">
        <v>0</v>
      </c>
      <c r="K412" s="39">
        <v>0</v>
      </c>
      <c r="L412" s="39">
        <v>0</v>
      </c>
      <c r="M412" s="43" t="e">
        <f t="shared" ca="1" si="5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"/>
        <v>#N/A</v>
      </c>
      <c r="G413" s="39" t="e">
        <f t="shared" ca="1" si="2"/>
        <v>#N/A</v>
      </c>
      <c r="H413" s="39" t="e">
        <f t="shared" ca="1" si="3"/>
        <v>#N/A</v>
      </c>
      <c r="I413" s="39" t="e">
        <f t="shared" ca="1" si="4"/>
        <v>#N/A</v>
      </c>
      <c r="J413" s="39">
        <v>0</v>
      </c>
      <c r="K413" s="39">
        <v>0</v>
      </c>
      <c r="L413" s="39">
        <v>0</v>
      </c>
      <c r="M413" s="43" t="e">
        <f t="shared" ca="1" si="5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"/>
        <v>#N/A</v>
      </c>
      <c r="G414" s="39" t="e">
        <f t="shared" ca="1" si="2"/>
        <v>#N/A</v>
      </c>
      <c r="H414" s="39" t="e">
        <f t="shared" ca="1" si="3"/>
        <v>#N/A</v>
      </c>
      <c r="I414" s="39" t="e">
        <f t="shared" ca="1" si="4"/>
        <v>#N/A</v>
      </c>
      <c r="J414" s="39">
        <v>0</v>
      </c>
      <c r="K414" s="39">
        <v>0</v>
      </c>
      <c r="L414" s="39">
        <v>0</v>
      </c>
      <c r="M414" s="43" t="e">
        <f t="shared" ca="1" si="5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"/>
        <v>#N/A</v>
      </c>
      <c r="G415" s="39" t="e">
        <f t="shared" ca="1" si="2"/>
        <v>#N/A</v>
      </c>
      <c r="H415" s="39" t="e">
        <f t="shared" ca="1" si="3"/>
        <v>#N/A</v>
      </c>
      <c r="I415" s="39" t="e">
        <f t="shared" ca="1" si="4"/>
        <v>#N/A</v>
      </c>
      <c r="J415" s="39">
        <v>0</v>
      </c>
      <c r="K415" s="39">
        <v>0</v>
      </c>
      <c r="L415" s="39">
        <v>0</v>
      </c>
      <c r="M415" s="43" t="e">
        <f t="shared" ca="1" si="5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"/>
        <v>#N/A</v>
      </c>
      <c r="G416" s="39" t="e">
        <f t="shared" ca="1" si="2"/>
        <v>#N/A</v>
      </c>
      <c r="H416" s="39" t="e">
        <f t="shared" ca="1" si="3"/>
        <v>#N/A</v>
      </c>
      <c r="I416" s="39" t="e">
        <f t="shared" ca="1" si="4"/>
        <v>#N/A</v>
      </c>
      <c r="J416" s="39">
        <v>0</v>
      </c>
      <c r="K416" s="39">
        <v>0</v>
      </c>
      <c r="L416" s="39">
        <v>0</v>
      </c>
      <c r="M416" s="43" t="e">
        <f t="shared" ca="1" si="5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"/>
        <v>#N/A</v>
      </c>
      <c r="G417" s="39" t="e">
        <f t="shared" ca="1" si="2"/>
        <v>#N/A</v>
      </c>
      <c r="H417" s="39" t="e">
        <f t="shared" ca="1" si="3"/>
        <v>#N/A</v>
      </c>
      <c r="I417" s="39" t="e">
        <f t="shared" ca="1" si="4"/>
        <v>#N/A</v>
      </c>
      <c r="J417" s="39">
        <v>0</v>
      </c>
      <c r="K417" s="39">
        <v>0</v>
      </c>
      <c r="L417" s="39">
        <v>0</v>
      </c>
      <c r="M417" s="43" t="e">
        <f t="shared" ca="1" si="5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"/>
        <v>#N/A</v>
      </c>
      <c r="G418" s="39" t="e">
        <f t="shared" ca="1" si="2"/>
        <v>#N/A</v>
      </c>
      <c r="H418" s="39" t="e">
        <f t="shared" ca="1" si="3"/>
        <v>#N/A</v>
      </c>
      <c r="I418" s="39" t="e">
        <f t="shared" ca="1" si="4"/>
        <v>#N/A</v>
      </c>
      <c r="J418" s="39">
        <v>0</v>
      </c>
      <c r="K418" s="39">
        <v>0</v>
      </c>
      <c r="L418" s="39">
        <v>0</v>
      </c>
      <c r="M418" s="43" t="e">
        <f t="shared" ca="1" si="5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"/>
        <v>#N/A</v>
      </c>
      <c r="G419" s="39" t="e">
        <f t="shared" ca="1" si="2"/>
        <v>#N/A</v>
      </c>
      <c r="H419" s="39" t="e">
        <f t="shared" ca="1" si="3"/>
        <v>#N/A</v>
      </c>
      <c r="I419" s="39" t="e">
        <f t="shared" ca="1" si="4"/>
        <v>#N/A</v>
      </c>
      <c r="J419" s="39">
        <v>0</v>
      </c>
      <c r="K419" s="39">
        <v>0</v>
      </c>
      <c r="L419" s="39">
        <v>0</v>
      </c>
      <c r="M419" s="43" t="e">
        <f t="shared" ca="1" si="5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"/>
        <v>#N/A</v>
      </c>
      <c r="G420" s="39" t="e">
        <f t="shared" ca="1" si="2"/>
        <v>#N/A</v>
      </c>
      <c r="H420" s="39" t="e">
        <f t="shared" ca="1" si="3"/>
        <v>#N/A</v>
      </c>
      <c r="I420" s="39" t="e">
        <f t="shared" ca="1" si="4"/>
        <v>#N/A</v>
      </c>
      <c r="J420" s="39">
        <v>0</v>
      </c>
      <c r="K420" s="39">
        <v>0</v>
      </c>
      <c r="L420" s="39">
        <v>0</v>
      </c>
      <c r="M420" s="43" t="e">
        <f t="shared" ca="1" si="5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"/>
        <v>#N/A</v>
      </c>
      <c r="G421" s="39" t="e">
        <f t="shared" ca="1" si="2"/>
        <v>#N/A</v>
      </c>
      <c r="H421" s="39" t="e">
        <f t="shared" ca="1" si="3"/>
        <v>#N/A</v>
      </c>
      <c r="I421" s="39" t="e">
        <f t="shared" ca="1" si="4"/>
        <v>#N/A</v>
      </c>
      <c r="J421" s="39">
        <v>0</v>
      </c>
      <c r="K421" s="39">
        <v>0</v>
      </c>
      <c r="L421" s="39">
        <v>0</v>
      </c>
      <c r="M421" s="43" t="e">
        <f t="shared" ca="1" si="5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"/>
        <v>#N/A</v>
      </c>
      <c r="G422" s="39" t="e">
        <f t="shared" ca="1" si="2"/>
        <v>#N/A</v>
      </c>
      <c r="H422" s="39" t="e">
        <f t="shared" ca="1" si="3"/>
        <v>#N/A</v>
      </c>
      <c r="I422" s="39" t="e">
        <f t="shared" ca="1" si="4"/>
        <v>#N/A</v>
      </c>
      <c r="J422" s="39">
        <v>0</v>
      </c>
      <c r="K422" s="39">
        <v>0</v>
      </c>
      <c r="L422" s="39">
        <v>0</v>
      </c>
      <c r="M422" s="43" t="e">
        <f t="shared" ca="1" si="5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"/>
        <v>#N/A</v>
      </c>
      <c r="G423" s="39" t="e">
        <f t="shared" ca="1" si="2"/>
        <v>#N/A</v>
      </c>
      <c r="H423" s="39" t="e">
        <f t="shared" ca="1" si="3"/>
        <v>#N/A</v>
      </c>
      <c r="I423" s="39" t="e">
        <f t="shared" ca="1" si="4"/>
        <v>#N/A</v>
      </c>
      <c r="J423" s="39">
        <v>0</v>
      </c>
      <c r="K423" s="39">
        <v>0</v>
      </c>
      <c r="L423" s="39">
        <v>0</v>
      </c>
      <c r="M423" s="43" t="e">
        <f t="shared" ca="1" si="5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"/>
        <v>#N/A</v>
      </c>
      <c r="G424" s="39" t="e">
        <f t="shared" ca="1" si="2"/>
        <v>#N/A</v>
      </c>
      <c r="H424" s="39" t="e">
        <f t="shared" ca="1" si="3"/>
        <v>#N/A</v>
      </c>
      <c r="I424" s="39" t="e">
        <f t="shared" ca="1" si="4"/>
        <v>#N/A</v>
      </c>
      <c r="J424" s="39">
        <v>0</v>
      </c>
      <c r="K424" s="39">
        <v>0</v>
      </c>
      <c r="L424" s="39">
        <v>0</v>
      </c>
      <c r="M424" s="43" t="e">
        <f t="shared" ca="1" si="5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"/>
        <v>#N/A</v>
      </c>
      <c r="G425" s="39" t="e">
        <f t="shared" ca="1" si="2"/>
        <v>#N/A</v>
      </c>
      <c r="H425" s="39" t="e">
        <f t="shared" ca="1" si="3"/>
        <v>#N/A</v>
      </c>
      <c r="I425" s="39" t="e">
        <f t="shared" ca="1" si="4"/>
        <v>#N/A</v>
      </c>
      <c r="J425" s="39">
        <v>0</v>
      </c>
      <c r="K425" s="39">
        <v>0</v>
      </c>
      <c r="L425" s="39">
        <v>0</v>
      </c>
      <c r="M425" s="43" t="e">
        <f t="shared" ca="1" si="5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"/>
        <v>#N/A</v>
      </c>
      <c r="G426" s="39" t="e">
        <f t="shared" ca="1" si="2"/>
        <v>#N/A</v>
      </c>
      <c r="H426" s="39" t="e">
        <f t="shared" ca="1" si="3"/>
        <v>#N/A</v>
      </c>
      <c r="I426" s="39" t="e">
        <f t="shared" ca="1" si="4"/>
        <v>#N/A</v>
      </c>
      <c r="J426" s="39">
        <v>0</v>
      </c>
      <c r="K426" s="39">
        <v>0</v>
      </c>
      <c r="L426" s="39">
        <v>0</v>
      </c>
      <c r="M426" s="43" t="e">
        <f t="shared" ca="1" si="5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"/>
        <v>#N/A</v>
      </c>
      <c r="G427" s="39" t="e">
        <f t="shared" ca="1" si="2"/>
        <v>#N/A</v>
      </c>
      <c r="H427" s="39" t="e">
        <f t="shared" ca="1" si="3"/>
        <v>#N/A</v>
      </c>
      <c r="I427" s="39" t="e">
        <f t="shared" ca="1" si="4"/>
        <v>#N/A</v>
      </c>
      <c r="J427" s="39">
        <v>0</v>
      </c>
      <c r="K427" s="39">
        <v>0</v>
      </c>
      <c r="L427" s="39">
        <v>0</v>
      </c>
      <c r="M427" s="43" t="e">
        <f t="shared" ca="1" si="5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"/>
        <v>#N/A</v>
      </c>
      <c r="G428" s="39" t="e">
        <f t="shared" ca="1" si="2"/>
        <v>#N/A</v>
      </c>
      <c r="H428" s="39" t="e">
        <f t="shared" ca="1" si="3"/>
        <v>#N/A</v>
      </c>
      <c r="I428" s="39" t="e">
        <f t="shared" ca="1" si="4"/>
        <v>#N/A</v>
      </c>
      <c r="J428" s="39">
        <v>0</v>
      </c>
      <c r="K428" s="39">
        <v>0</v>
      </c>
      <c r="L428" s="39">
        <v>0</v>
      </c>
      <c r="M428" s="43" t="e">
        <f t="shared" ca="1" si="5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"/>
        <v>#N/A</v>
      </c>
      <c r="G429" s="39" t="e">
        <f t="shared" ca="1" si="2"/>
        <v>#N/A</v>
      </c>
      <c r="H429" s="39" t="e">
        <f t="shared" ca="1" si="3"/>
        <v>#N/A</v>
      </c>
      <c r="I429" s="39" t="e">
        <f t="shared" ca="1" si="4"/>
        <v>#N/A</v>
      </c>
      <c r="J429" s="39">
        <v>0</v>
      </c>
      <c r="K429" s="39">
        <v>0</v>
      </c>
      <c r="L429" s="39">
        <v>0</v>
      </c>
      <c r="M429" s="43" t="e">
        <f t="shared" ca="1" si="5"/>
        <v>#N/A</v>
      </c>
    </row>
    <row r="430" spans="1:13" ht="15" thickBot="1" x14ac:dyDescent="0.35">
      <c r="A430" s="16"/>
      <c r="B430" s="4"/>
      <c r="C430" s="3"/>
      <c r="D430" s="4"/>
      <c r="E430" s="42" t="e">
        <f t="shared" ca="1" si="0"/>
        <v>#N/A</v>
      </c>
      <c r="F430" s="39" t="e">
        <f t="shared" ca="1" si="1"/>
        <v>#N/A</v>
      </c>
      <c r="G430" s="39" t="e">
        <f t="shared" ca="1" si="2"/>
        <v>#N/A</v>
      </c>
      <c r="H430" s="39" t="e">
        <f t="shared" ca="1" si="3"/>
        <v>#N/A</v>
      </c>
      <c r="I430" s="39" t="e">
        <f t="shared" ca="1" si="4"/>
        <v>#N/A</v>
      </c>
      <c r="J430" s="39">
        <v>0</v>
      </c>
      <c r="K430" s="39">
        <v>0</v>
      </c>
      <c r="L430" s="39">
        <v>0</v>
      </c>
      <c r="M430" s="43" t="e">
        <f t="shared" ca="1" si="5"/>
        <v>#N/A</v>
      </c>
    </row>
    <row r="431" spans="1:13" ht="15" thickBot="1" x14ac:dyDescent="0.35">
      <c r="A431" s="16"/>
      <c r="B431" s="19"/>
      <c r="C431" s="18"/>
      <c r="D431" s="19" t="s">
        <v>18</v>
      </c>
      <c r="E431" s="24" t="e">
        <f t="shared" ref="E431:M431" ca="1" si="12">SUM(E3:E430)</f>
        <v>#N/A</v>
      </c>
      <c r="F431" s="24" t="e">
        <f t="shared" ca="1" si="12"/>
        <v>#N/A</v>
      </c>
      <c r="G431" s="24" t="e">
        <f t="shared" ca="1" si="12"/>
        <v>#N/A</v>
      </c>
      <c r="H431" s="24" t="e">
        <f t="shared" ca="1" si="12"/>
        <v>#N/A</v>
      </c>
      <c r="I431" s="24" t="e">
        <f t="shared" ca="1" si="12"/>
        <v>#N/A</v>
      </c>
      <c r="J431" s="24">
        <f t="shared" si="12"/>
        <v>0</v>
      </c>
      <c r="K431" s="24">
        <f t="shared" si="12"/>
        <v>0</v>
      </c>
      <c r="L431" s="24">
        <f t="shared" si="12"/>
        <v>0</v>
      </c>
      <c r="M431" s="25" t="e">
        <f t="shared" ca="1" si="12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73"/>
  <sheetViews>
    <sheetView workbookViewId="0">
      <selection activeCell="F15" sqref="F15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14.4" customHeight="1" x14ac:dyDescent="0.3">
      <c r="A3" s="69" t="s">
        <v>181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" customHeight="1" x14ac:dyDescent="0.3">
      <c r="A4" s="69" t="s">
        <v>186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14.4" customHeight="1" x14ac:dyDescent="0.3">
      <c r="A5" s="69" t="s">
        <v>132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14.4" customHeight="1" x14ac:dyDescent="0.3">
      <c r="A6" s="70" t="s">
        <v>133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ht="14.4" customHeight="1" x14ac:dyDescent="0.3">
      <c r="A7" s="70" t="s">
        <v>134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3" ht="19.8" x14ac:dyDescent="0.3">
      <c r="A8" s="61" t="s">
        <v>12</v>
      </c>
      <c r="B8" s="61" t="s">
        <v>135</v>
      </c>
      <c r="C8" s="61" t="s">
        <v>65</v>
      </c>
      <c r="D8" s="61" t="s">
        <v>136</v>
      </c>
      <c r="E8" s="61" t="s">
        <v>3</v>
      </c>
      <c r="F8" s="61" t="s">
        <v>4</v>
      </c>
      <c r="G8" s="61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</row>
    <row r="9" spans="1:13" x14ac:dyDescent="0.3">
      <c r="A9" s="62" t="s">
        <v>137</v>
      </c>
      <c r="B9" s="63">
        <v>1248615</v>
      </c>
      <c r="C9" s="62" t="s">
        <v>163</v>
      </c>
      <c r="D9" s="63">
        <v>79234988</v>
      </c>
      <c r="E9" s="63">
        <v>60</v>
      </c>
      <c r="F9" s="63">
        <v>0</v>
      </c>
      <c r="G9" s="63">
        <v>0</v>
      </c>
      <c r="H9" s="63">
        <v>32</v>
      </c>
      <c r="I9" s="63">
        <v>0</v>
      </c>
      <c r="J9" s="63">
        <v>0</v>
      </c>
      <c r="K9" s="63">
        <v>0</v>
      </c>
      <c r="L9" s="63">
        <v>0</v>
      </c>
      <c r="M9" s="63">
        <v>28</v>
      </c>
    </row>
    <row r="10" spans="1:13" x14ac:dyDescent="0.3">
      <c r="A10" s="62" t="s">
        <v>137</v>
      </c>
      <c r="B10" s="63">
        <v>1248615</v>
      </c>
      <c r="C10" s="62" t="s">
        <v>24</v>
      </c>
      <c r="D10" s="63">
        <v>6101665</v>
      </c>
      <c r="E10" s="63">
        <v>120</v>
      </c>
      <c r="F10" s="63">
        <v>125</v>
      </c>
      <c r="G10" s="63">
        <v>0</v>
      </c>
      <c r="H10" s="63">
        <v>120</v>
      </c>
      <c r="I10" s="63">
        <v>0</v>
      </c>
      <c r="J10" s="63">
        <v>0</v>
      </c>
      <c r="K10" s="63">
        <v>0</v>
      </c>
      <c r="L10" s="63">
        <v>0</v>
      </c>
      <c r="M10" s="63">
        <v>125</v>
      </c>
    </row>
    <row r="11" spans="1:13" x14ac:dyDescent="0.3">
      <c r="A11" s="62" t="s">
        <v>137</v>
      </c>
      <c r="B11" s="63">
        <v>1248615</v>
      </c>
      <c r="C11" s="62" t="s">
        <v>50</v>
      </c>
      <c r="D11" s="63">
        <v>79997752</v>
      </c>
      <c r="E11" s="63">
        <v>0</v>
      </c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</row>
    <row r="12" spans="1:13" x14ac:dyDescent="0.3">
      <c r="A12" s="62" t="s">
        <v>137</v>
      </c>
      <c r="B12" s="63">
        <v>1248615</v>
      </c>
      <c r="C12" s="62" t="s">
        <v>58</v>
      </c>
      <c r="D12" s="63">
        <v>80048807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</row>
    <row r="13" spans="1:13" x14ac:dyDescent="0.3">
      <c r="A13" s="62" t="s">
        <v>137</v>
      </c>
      <c r="B13" s="63">
        <v>1248615</v>
      </c>
      <c r="C13" s="62" t="s">
        <v>59</v>
      </c>
      <c r="D13" s="63">
        <v>79981201</v>
      </c>
      <c r="E13" s="63">
        <v>0</v>
      </c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</row>
    <row r="14" spans="1:13" x14ac:dyDescent="0.3">
      <c r="A14" s="62" t="s">
        <v>137</v>
      </c>
      <c r="B14" s="63">
        <v>1248615</v>
      </c>
      <c r="C14" s="62" t="s">
        <v>164</v>
      </c>
      <c r="D14" s="63">
        <v>80266685</v>
      </c>
      <c r="E14" s="63">
        <v>10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10</v>
      </c>
    </row>
    <row r="15" spans="1:13" x14ac:dyDescent="0.3">
      <c r="A15" s="62" t="s">
        <v>137</v>
      </c>
      <c r="B15" s="63">
        <v>1248615</v>
      </c>
      <c r="C15" s="62" t="s">
        <v>165</v>
      </c>
      <c r="D15" s="63">
        <v>79934149</v>
      </c>
      <c r="E15" s="63">
        <v>15</v>
      </c>
      <c r="F15" s="63">
        <v>0</v>
      </c>
      <c r="G15" s="63">
        <v>0</v>
      </c>
      <c r="H15" s="63">
        <v>3</v>
      </c>
      <c r="I15" s="63">
        <v>0</v>
      </c>
      <c r="J15" s="63">
        <v>0</v>
      </c>
      <c r="K15" s="63">
        <v>0</v>
      </c>
      <c r="L15" s="63">
        <v>0</v>
      </c>
      <c r="M15" s="63">
        <v>12</v>
      </c>
    </row>
    <row r="16" spans="1:13" x14ac:dyDescent="0.3">
      <c r="A16" s="62" t="s">
        <v>137</v>
      </c>
      <c r="B16" s="63">
        <v>1248615</v>
      </c>
      <c r="C16" s="62" t="s">
        <v>166</v>
      </c>
      <c r="D16" s="63">
        <v>79915713</v>
      </c>
      <c r="E16" s="63">
        <v>40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40</v>
      </c>
    </row>
    <row r="17" spans="1:13" x14ac:dyDescent="0.3">
      <c r="A17" s="62" t="s">
        <v>137</v>
      </c>
      <c r="B17" s="63">
        <v>1248615</v>
      </c>
      <c r="C17" s="62" t="s">
        <v>95</v>
      </c>
      <c r="D17" s="63">
        <v>79901062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</row>
    <row r="18" spans="1:13" x14ac:dyDescent="0.3">
      <c r="A18" s="62" t="s">
        <v>137</v>
      </c>
      <c r="B18" s="63">
        <v>1248615</v>
      </c>
      <c r="C18" s="62" t="s">
        <v>97</v>
      </c>
      <c r="D18" s="63">
        <v>6077322</v>
      </c>
      <c r="E18" s="63">
        <v>63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63</v>
      </c>
    </row>
    <row r="19" spans="1:13" x14ac:dyDescent="0.3">
      <c r="A19" s="62" t="s">
        <v>137</v>
      </c>
      <c r="B19" s="63">
        <v>1248615</v>
      </c>
      <c r="C19" s="62" t="s">
        <v>98</v>
      </c>
      <c r="D19" s="63">
        <v>5999978</v>
      </c>
      <c r="E19" s="63">
        <v>83</v>
      </c>
      <c r="F19" s="63">
        <v>40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123</v>
      </c>
    </row>
    <row r="20" spans="1:13" x14ac:dyDescent="0.3">
      <c r="A20" s="62" t="s">
        <v>137</v>
      </c>
      <c r="B20" s="63">
        <v>1248615</v>
      </c>
      <c r="C20" s="62" t="s">
        <v>167</v>
      </c>
      <c r="D20" s="63">
        <v>6112179</v>
      </c>
      <c r="E20" s="63">
        <v>30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30</v>
      </c>
    </row>
    <row r="21" spans="1:13" x14ac:dyDescent="0.3">
      <c r="A21" s="62" t="s">
        <v>137</v>
      </c>
      <c r="B21" s="63">
        <v>1248615</v>
      </c>
      <c r="C21" s="62" t="s">
        <v>96</v>
      </c>
      <c r="D21" s="63">
        <v>6113191</v>
      </c>
      <c r="E21" s="63">
        <v>92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92</v>
      </c>
    </row>
    <row r="22" spans="1:13" x14ac:dyDescent="0.3">
      <c r="A22" s="62" t="s">
        <v>137</v>
      </c>
      <c r="B22" s="63">
        <v>1248615</v>
      </c>
      <c r="C22" s="62" t="s">
        <v>99</v>
      </c>
      <c r="D22" s="63">
        <v>80974876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</row>
    <row r="23" spans="1:13" x14ac:dyDescent="0.3">
      <c r="A23" s="62" t="s">
        <v>137</v>
      </c>
      <c r="B23" s="63">
        <v>1248615</v>
      </c>
      <c r="C23" s="62" t="s">
        <v>101</v>
      </c>
      <c r="D23" s="63">
        <v>79432054</v>
      </c>
      <c r="E23" s="63">
        <v>0</v>
      </c>
      <c r="F23" s="63">
        <v>180</v>
      </c>
      <c r="G23" s="63">
        <v>0</v>
      </c>
      <c r="H23" s="63">
        <v>180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</row>
    <row r="24" spans="1:13" x14ac:dyDescent="0.3">
      <c r="A24" s="62" t="s">
        <v>137</v>
      </c>
      <c r="B24" s="63">
        <v>1248615</v>
      </c>
      <c r="C24" s="62" t="s">
        <v>100</v>
      </c>
      <c r="D24" s="63">
        <v>80531591</v>
      </c>
      <c r="E24" s="63">
        <v>0</v>
      </c>
      <c r="F24" s="63">
        <v>180</v>
      </c>
      <c r="G24" s="63">
        <v>0</v>
      </c>
      <c r="H24" s="63">
        <v>180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</row>
    <row r="25" spans="1:13" x14ac:dyDescent="0.3">
      <c r="A25" s="62" t="s">
        <v>137</v>
      </c>
      <c r="B25" s="63">
        <v>1248615</v>
      </c>
      <c r="C25" s="62" t="s">
        <v>102</v>
      </c>
      <c r="D25" s="63">
        <v>85363271</v>
      </c>
      <c r="E25" s="63">
        <v>621</v>
      </c>
      <c r="F25" s="63">
        <v>400</v>
      </c>
      <c r="G25" s="63">
        <v>0</v>
      </c>
      <c r="H25" s="63">
        <v>413</v>
      </c>
      <c r="I25" s="63">
        <v>0</v>
      </c>
      <c r="J25" s="63">
        <v>0</v>
      </c>
      <c r="K25" s="63">
        <v>0</v>
      </c>
      <c r="L25" s="63">
        <v>0</v>
      </c>
      <c r="M25" s="63">
        <v>608</v>
      </c>
    </row>
    <row r="26" spans="1:13" x14ac:dyDescent="0.3">
      <c r="A26" s="62" t="s">
        <v>137</v>
      </c>
      <c r="B26" s="63">
        <v>1248615</v>
      </c>
      <c r="C26" s="62" t="s">
        <v>103</v>
      </c>
      <c r="D26" s="63">
        <v>84986240</v>
      </c>
      <c r="E26" s="63">
        <v>0</v>
      </c>
      <c r="F26" s="63">
        <v>0</v>
      </c>
      <c r="G26" s="63">
        <v>0</v>
      </c>
      <c r="H26" s="63">
        <v>120</v>
      </c>
      <c r="I26" s="63">
        <v>0</v>
      </c>
      <c r="J26" s="63">
        <v>0</v>
      </c>
      <c r="K26" s="63">
        <v>0</v>
      </c>
      <c r="L26" s="63">
        <v>0</v>
      </c>
      <c r="M26" s="63">
        <v>-120</v>
      </c>
    </row>
    <row r="27" spans="1:13" x14ac:dyDescent="0.3">
      <c r="A27" s="62" t="s">
        <v>137</v>
      </c>
      <c r="B27" s="63">
        <v>1248615</v>
      </c>
      <c r="C27" s="62" t="s">
        <v>105</v>
      </c>
      <c r="D27" s="63">
        <v>79431015</v>
      </c>
      <c r="E27" s="63">
        <v>246</v>
      </c>
      <c r="F27" s="63">
        <v>0</v>
      </c>
      <c r="G27" s="63">
        <v>0</v>
      </c>
      <c r="H27" s="63">
        <v>215</v>
      </c>
      <c r="I27" s="63">
        <v>0</v>
      </c>
      <c r="J27" s="63">
        <v>0</v>
      </c>
      <c r="K27" s="63">
        <v>0</v>
      </c>
      <c r="L27" s="63">
        <v>0</v>
      </c>
      <c r="M27" s="63">
        <v>31</v>
      </c>
    </row>
    <row r="28" spans="1:13" x14ac:dyDescent="0.3">
      <c r="A28" s="62" t="s">
        <v>137</v>
      </c>
      <c r="B28" s="63">
        <v>1248615</v>
      </c>
      <c r="C28" s="62" t="s">
        <v>104</v>
      </c>
      <c r="D28" s="63">
        <v>85797549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</row>
    <row r="29" spans="1:13" x14ac:dyDescent="0.3">
      <c r="A29" s="62" t="s">
        <v>137</v>
      </c>
      <c r="B29" s="63">
        <v>1248615</v>
      </c>
      <c r="C29" s="62" t="s">
        <v>106</v>
      </c>
      <c r="D29" s="63">
        <v>80992254</v>
      </c>
      <c r="E29" s="63">
        <v>38</v>
      </c>
      <c r="F29" s="63">
        <v>100</v>
      </c>
      <c r="G29" s="63">
        <v>0</v>
      </c>
      <c r="H29" s="63">
        <v>100</v>
      </c>
      <c r="I29" s="63">
        <v>0</v>
      </c>
      <c r="J29" s="63">
        <v>0</v>
      </c>
      <c r="K29" s="63">
        <v>0</v>
      </c>
      <c r="L29" s="63">
        <v>0</v>
      </c>
      <c r="M29" s="63">
        <v>38</v>
      </c>
    </row>
    <row r="30" spans="1:13" x14ac:dyDescent="0.3">
      <c r="A30" s="62" t="s">
        <v>137</v>
      </c>
      <c r="B30" s="63">
        <v>1248615</v>
      </c>
      <c r="C30" s="62" t="s">
        <v>182</v>
      </c>
      <c r="D30" s="63">
        <v>80887760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</row>
    <row r="31" spans="1:13" x14ac:dyDescent="0.3">
      <c r="A31" s="62" t="s">
        <v>137</v>
      </c>
      <c r="B31" s="63">
        <v>1248615</v>
      </c>
      <c r="C31" s="62" t="s">
        <v>168</v>
      </c>
      <c r="D31" s="63">
        <v>79722869</v>
      </c>
      <c r="E31" s="63">
        <v>9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9</v>
      </c>
    </row>
    <row r="32" spans="1:13" x14ac:dyDescent="0.3">
      <c r="A32" s="62" t="s">
        <v>137</v>
      </c>
      <c r="B32" s="63">
        <v>1248615</v>
      </c>
      <c r="C32" s="62" t="s">
        <v>108</v>
      </c>
      <c r="D32" s="63">
        <v>5708361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</row>
    <row r="33" spans="1:13" x14ac:dyDescent="0.3">
      <c r="A33" s="62" t="s">
        <v>137</v>
      </c>
      <c r="B33" s="63">
        <v>1248615</v>
      </c>
      <c r="C33" s="62" t="s">
        <v>107</v>
      </c>
      <c r="D33" s="63">
        <v>5703475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</row>
    <row r="34" spans="1:13" x14ac:dyDescent="0.3">
      <c r="A34" s="62" t="s">
        <v>137</v>
      </c>
      <c r="B34" s="63">
        <v>1248615</v>
      </c>
      <c r="C34" s="62" t="s">
        <v>110</v>
      </c>
      <c r="D34" s="63">
        <v>79710852</v>
      </c>
      <c r="E34" s="63">
        <v>10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10</v>
      </c>
    </row>
    <row r="35" spans="1:13" x14ac:dyDescent="0.3">
      <c r="A35" s="62" t="s">
        <v>137</v>
      </c>
      <c r="B35" s="63">
        <v>1248615</v>
      </c>
      <c r="C35" s="62" t="s">
        <v>111</v>
      </c>
      <c r="D35" s="63">
        <v>79734727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</row>
    <row r="36" spans="1:13" x14ac:dyDescent="0.3">
      <c r="A36" s="62" t="s">
        <v>137</v>
      </c>
      <c r="B36" s="63">
        <v>1248615</v>
      </c>
      <c r="C36" s="62" t="s">
        <v>109</v>
      </c>
      <c r="D36" s="63">
        <v>79735219</v>
      </c>
      <c r="E36" s="63">
        <v>120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120</v>
      </c>
    </row>
    <row r="37" spans="1:13" x14ac:dyDescent="0.3">
      <c r="A37" s="62" t="s">
        <v>137</v>
      </c>
      <c r="B37" s="63">
        <v>1248615</v>
      </c>
      <c r="C37" s="62" t="s">
        <v>112</v>
      </c>
      <c r="D37" s="63">
        <v>79985169</v>
      </c>
      <c r="E37" s="63">
        <v>164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164</v>
      </c>
    </row>
    <row r="38" spans="1:13" x14ac:dyDescent="0.3">
      <c r="A38" s="62" t="s">
        <v>137</v>
      </c>
      <c r="B38" s="63">
        <v>1248615</v>
      </c>
      <c r="C38" s="62" t="s">
        <v>114</v>
      </c>
      <c r="D38" s="63">
        <v>80882629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</row>
    <row r="39" spans="1:13" x14ac:dyDescent="0.3">
      <c r="A39" s="62" t="s">
        <v>137</v>
      </c>
      <c r="B39" s="63">
        <v>1248615</v>
      </c>
      <c r="C39" s="62" t="s">
        <v>113</v>
      </c>
      <c r="D39" s="63">
        <v>80861729</v>
      </c>
      <c r="E39" s="63">
        <v>19</v>
      </c>
      <c r="F39" s="63">
        <v>0</v>
      </c>
      <c r="G39" s="63">
        <v>0</v>
      </c>
      <c r="H39" s="63">
        <v>0</v>
      </c>
      <c r="I39" s="63">
        <v>0</v>
      </c>
      <c r="J39" s="63">
        <v>0</v>
      </c>
      <c r="K39" s="63">
        <v>0</v>
      </c>
      <c r="L39" s="63">
        <v>0</v>
      </c>
      <c r="M39" s="63">
        <v>19</v>
      </c>
    </row>
    <row r="40" spans="1:13" x14ac:dyDescent="0.3">
      <c r="A40" s="62" t="s">
        <v>137</v>
      </c>
      <c r="B40" s="63">
        <v>1248615</v>
      </c>
      <c r="C40" s="62" t="s">
        <v>162</v>
      </c>
      <c r="D40" s="63">
        <v>3823346</v>
      </c>
      <c r="E40" s="63">
        <v>0</v>
      </c>
      <c r="F40" s="63">
        <v>40</v>
      </c>
      <c r="G40" s="63">
        <v>0</v>
      </c>
      <c r="H40" s="63">
        <v>10</v>
      </c>
      <c r="I40" s="63">
        <v>0</v>
      </c>
      <c r="J40" s="63">
        <v>0</v>
      </c>
      <c r="K40" s="63">
        <v>0</v>
      </c>
      <c r="L40" s="63">
        <v>0</v>
      </c>
      <c r="M40" s="63">
        <v>30</v>
      </c>
    </row>
    <row r="41" spans="1:13" x14ac:dyDescent="0.3">
      <c r="A41" s="62" t="s">
        <v>137</v>
      </c>
      <c r="B41" s="63">
        <v>1248615</v>
      </c>
      <c r="C41" s="62" t="s">
        <v>115</v>
      </c>
      <c r="D41" s="63">
        <v>4299026</v>
      </c>
      <c r="E41" s="63">
        <v>50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50</v>
      </c>
    </row>
    <row r="42" spans="1:13" x14ac:dyDescent="0.3">
      <c r="A42" s="62" t="s">
        <v>137</v>
      </c>
      <c r="B42" s="63">
        <v>1248615</v>
      </c>
      <c r="C42" s="62" t="s">
        <v>170</v>
      </c>
      <c r="D42" s="63">
        <v>79305885</v>
      </c>
      <c r="E42" s="63">
        <v>67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67</v>
      </c>
    </row>
    <row r="43" spans="1:13" x14ac:dyDescent="0.3">
      <c r="A43" s="62" t="s">
        <v>137</v>
      </c>
      <c r="B43" s="63">
        <v>1248615</v>
      </c>
      <c r="C43" s="62" t="s">
        <v>171</v>
      </c>
      <c r="D43" s="63">
        <v>79224699</v>
      </c>
      <c r="E43" s="63">
        <v>20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3">
        <v>0</v>
      </c>
      <c r="M43" s="63">
        <v>20</v>
      </c>
    </row>
    <row r="44" spans="1:13" x14ac:dyDescent="0.3">
      <c r="A44" s="62" t="s">
        <v>137</v>
      </c>
      <c r="B44" s="63">
        <v>1248615</v>
      </c>
      <c r="C44" s="62" t="s">
        <v>117</v>
      </c>
      <c r="D44" s="63">
        <v>79504438</v>
      </c>
      <c r="E44" s="63">
        <v>12</v>
      </c>
      <c r="F44" s="63">
        <v>0</v>
      </c>
      <c r="G44" s="63">
        <v>0</v>
      </c>
      <c r="H44" s="63">
        <v>12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</row>
    <row r="45" spans="1:13" x14ac:dyDescent="0.3">
      <c r="A45" s="62" t="s">
        <v>137</v>
      </c>
      <c r="B45" s="63">
        <v>1248615</v>
      </c>
      <c r="C45" s="62" t="s">
        <v>119</v>
      </c>
      <c r="D45" s="63">
        <v>79652933</v>
      </c>
      <c r="E45" s="63">
        <v>22</v>
      </c>
      <c r="F45" s="63">
        <v>0</v>
      </c>
      <c r="G45" s="63">
        <v>0</v>
      </c>
      <c r="H45" s="63">
        <v>0</v>
      </c>
      <c r="I45" s="63">
        <v>0</v>
      </c>
      <c r="J45" s="63">
        <v>0</v>
      </c>
      <c r="K45" s="63">
        <v>0</v>
      </c>
      <c r="L45" s="63">
        <v>0</v>
      </c>
      <c r="M45" s="63">
        <v>22</v>
      </c>
    </row>
    <row r="46" spans="1:13" x14ac:dyDescent="0.3">
      <c r="A46" s="62" t="s">
        <v>137</v>
      </c>
      <c r="B46" s="63">
        <v>1248615</v>
      </c>
      <c r="C46" s="62" t="s">
        <v>118</v>
      </c>
      <c r="D46" s="63">
        <v>79682271</v>
      </c>
      <c r="E46" s="63">
        <v>38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38</v>
      </c>
    </row>
    <row r="47" spans="1:13" x14ac:dyDescent="0.3">
      <c r="A47" s="62" t="s">
        <v>137</v>
      </c>
      <c r="B47" s="63">
        <v>1248615</v>
      </c>
      <c r="C47" s="62" t="s">
        <v>116</v>
      </c>
      <c r="D47" s="63">
        <v>79629125</v>
      </c>
      <c r="E47" s="63">
        <v>108</v>
      </c>
      <c r="F47" s="63">
        <v>0</v>
      </c>
      <c r="G47" s="63">
        <v>0</v>
      </c>
      <c r="H47" s="63">
        <v>8</v>
      </c>
      <c r="I47" s="63">
        <v>0</v>
      </c>
      <c r="J47" s="63">
        <v>0</v>
      </c>
      <c r="K47" s="63">
        <v>0</v>
      </c>
      <c r="L47" s="63">
        <v>0</v>
      </c>
      <c r="M47" s="63">
        <v>100</v>
      </c>
    </row>
    <row r="48" spans="1:13" x14ac:dyDescent="0.3">
      <c r="A48" s="62" t="s">
        <v>137</v>
      </c>
      <c r="B48" s="63">
        <v>1248615</v>
      </c>
      <c r="C48" s="62" t="s">
        <v>172</v>
      </c>
      <c r="D48" s="63">
        <v>79664141</v>
      </c>
      <c r="E48" s="63">
        <v>50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50</v>
      </c>
    </row>
    <row r="49" spans="1:13" x14ac:dyDescent="0.3">
      <c r="A49" s="62" t="s">
        <v>137</v>
      </c>
      <c r="B49" s="63">
        <v>1248615</v>
      </c>
      <c r="C49" s="62" t="s">
        <v>173</v>
      </c>
      <c r="D49" s="63">
        <v>86271885</v>
      </c>
      <c r="E49" s="63">
        <v>5</v>
      </c>
      <c r="F49" s="63">
        <v>0</v>
      </c>
      <c r="G49" s="63">
        <v>0</v>
      </c>
      <c r="H49" s="63">
        <v>0</v>
      </c>
      <c r="I49" s="63">
        <v>0</v>
      </c>
      <c r="J49" s="63">
        <v>0</v>
      </c>
      <c r="K49" s="63">
        <v>0</v>
      </c>
      <c r="L49" s="63">
        <v>0</v>
      </c>
      <c r="M49" s="63">
        <v>5</v>
      </c>
    </row>
    <row r="50" spans="1:13" x14ac:dyDescent="0.3">
      <c r="A50" s="62" t="s">
        <v>137</v>
      </c>
      <c r="B50" s="63">
        <v>1248615</v>
      </c>
      <c r="C50" s="62" t="s">
        <v>120</v>
      </c>
      <c r="D50" s="63">
        <v>86286238</v>
      </c>
      <c r="E50" s="63">
        <v>86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86</v>
      </c>
    </row>
    <row r="51" spans="1:13" x14ac:dyDescent="0.3">
      <c r="A51" s="62" t="s">
        <v>137</v>
      </c>
      <c r="B51" s="63">
        <v>1248615</v>
      </c>
      <c r="C51" s="62" t="s">
        <v>121</v>
      </c>
      <c r="D51" s="63">
        <v>79215304</v>
      </c>
      <c r="E51" s="63">
        <v>224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224</v>
      </c>
    </row>
    <row r="52" spans="1:13" x14ac:dyDescent="0.3">
      <c r="A52" s="62" t="s">
        <v>137</v>
      </c>
      <c r="B52" s="63">
        <v>1248615</v>
      </c>
      <c r="C52" s="62" t="s">
        <v>183</v>
      </c>
      <c r="D52" s="63">
        <v>79267509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</row>
    <row r="53" spans="1:13" x14ac:dyDescent="0.3">
      <c r="A53" s="62" t="s">
        <v>137</v>
      </c>
      <c r="B53" s="63">
        <v>1248615</v>
      </c>
      <c r="C53" s="62" t="s">
        <v>174</v>
      </c>
      <c r="D53" s="63">
        <v>6003167</v>
      </c>
      <c r="E53" s="63">
        <v>20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20</v>
      </c>
    </row>
    <row r="54" spans="1:13" x14ac:dyDescent="0.3">
      <c r="A54" s="62" t="s">
        <v>137</v>
      </c>
      <c r="B54" s="63">
        <v>1248615</v>
      </c>
      <c r="C54" s="62" t="s">
        <v>184</v>
      </c>
      <c r="D54" s="63">
        <v>6005291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</row>
    <row r="55" spans="1:13" x14ac:dyDescent="0.3">
      <c r="A55" s="62" t="s">
        <v>137</v>
      </c>
      <c r="B55" s="63">
        <v>1248615</v>
      </c>
      <c r="C55" s="62" t="s">
        <v>122</v>
      </c>
      <c r="D55" s="63">
        <v>5818590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</row>
    <row r="56" spans="1:13" x14ac:dyDescent="0.3">
      <c r="A56" s="62" t="s">
        <v>137</v>
      </c>
      <c r="B56" s="63">
        <v>1248615</v>
      </c>
      <c r="C56" s="62" t="s">
        <v>175</v>
      </c>
      <c r="D56" s="63">
        <v>80525346</v>
      </c>
      <c r="E56" s="63">
        <v>127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127</v>
      </c>
    </row>
    <row r="57" spans="1:13" x14ac:dyDescent="0.3">
      <c r="A57" s="62" t="s">
        <v>137</v>
      </c>
      <c r="B57" s="63">
        <v>1248615</v>
      </c>
      <c r="C57" s="62" t="s">
        <v>176</v>
      </c>
      <c r="D57" s="63">
        <v>79198698</v>
      </c>
      <c r="E57" s="63">
        <v>43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43</v>
      </c>
    </row>
    <row r="58" spans="1:13" x14ac:dyDescent="0.3">
      <c r="A58" s="62" t="s">
        <v>137</v>
      </c>
      <c r="B58" s="63">
        <v>1248615</v>
      </c>
      <c r="C58" s="62" t="s">
        <v>123</v>
      </c>
      <c r="D58" s="63">
        <v>3825128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</row>
    <row r="59" spans="1:13" x14ac:dyDescent="0.3">
      <c r="A59" s="62" t="s">
        <v>137</v>
      </c>
      <c r="B59" s="63">
        <v>1248615</v>
      </c>
      <c r="C59" s="62" t="s">
        <v>124</v>
      </c>
      <c r="D59" s="63">
        <v>3825098</v>
      </c>
      <c r="E59" s="63">
        <v>50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50</v>
      </c>
    </row>
    <row r="60" spans="1:13" x14ac:dyDescent="0.3">
      <c r="A60" s="62" t="s">
        <v>137</v>
      </c>
      <c r="B60" s="63">
        <v>1248615</v>
      </c>
      <c r="C60" s="62" t="s">
        <v>177</v>
      </c>
      <c r="D60" s="63">
        <v>5976951</v>
      </c>
      <c r="E60" s="63">
        <v>10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10</v>
      </c>
    </row>
    <row r="61" spans="1:13" x14ac:dyDescent="0.3">
      <c r="A61" s="62" t="s">
        <v>137</v>
      </c>
      <c r="B61" s="63">
        <v>1248615</v>
      </c>
      <c r="C61" s="62" t="s">
        <v>126</v>
      </c>
      <c r="D61" s="63">
        <v>5987678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</row>
    <row r="62" spans="1:13" x14ac:dyDescent="0.3">
      <c r="A62" s="62" t="s">
        <v>137</v>
      </c>
      <c r="B62" s="63">
        <v>1248615</v>
      </c>
      <c r="C62" s="62" t="s">
        <v>127</v>
      </c>
      <c r="D62" s="63">
        <v>84093394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</row>
    <row r="63" spans="1:13" x14ac:dyDescent="0.3">
      <c r="A63" s="62" t="s">
        <v>137</v>
      </c>
      <c r="B63" s="63">
        <v>1248615</v>
      </c>
      <c r="C63" s="62" t="s">
        <v>185</v>
      </c>
      <c r="D63" s="63">
        <v>79511655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</row>
    <row r="64" spans="1:13" x14ac:dyDescent="0.3">
      <c r="A64" s="62" t="s">
        <v>137</v>
      </c>
      <c r="B64" s="63">
        <v>1248615</v>
      </c>
      <c r="C64" s="62" t="s">
        <v>128</v>
      </c>
      <c r="D64" s="63">
        <v>3826566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</row>
    <row r="65" spans="1:13" x14ac:dyDescent="0.3">
      <c r="A65" s="62" t="s">
        <v>137</v>
      </c>
      <c r="B65" s="63">
        <v>1248615</v>
      </c>
      <c r="C65" s="62" t="s">
        <v>129</v>
      </c>
      <c r="D65" s="63">
        <v>80219121</v>
      </c>
      <c r="E65" s="63">
        <v>181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181</v>
      </c>
    </row>
    <row r="66" spans="1:13" x14ac:dyDescent="0.3">
      <c r="A66" s="62" t="s">
        <v>137</v>
      </c>
      <c r="B66" s="63">
        <v>1248615</v>
      </c>
      <c r="C66" s="62" t="s">
        <v>130</v>
      </c>
      <c r="D66" s="63">
        <v>79109040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</row>
    <row r="67" spans="1:13" x14ac:dyDescent="0.3">
      <c r="A67" s="62" t="s">
        <v>137</v>
      </c>
      <c r="B67" s="63">
        <v>1248615</v>
      </c>
      <c r="C67" s="62" t="s">
        <v>178</v>
      </c>
      <c r="D67" s="63">
        <v>5972697</v>
      </c>
      <c r="E67" s="63">
        <v>100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100</v>
      </c>
    </row>
    <row r="68" spans="1:13" x14ac:dyDescent="0.3">
      <c r="A68" s="62" t="s">
        <v>137</v>
      </c>
      <c r="B68" s="63">
        <v>1248615</v>
      </c>
      <c r="C68" s="62" t="s">
        <v>179</v>
      </c>
      <c r="D68" s="63">
        <v>5966131</v>
      </c>
      <c r="E68" s="63">
        <v>200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200</v>
      </c>
    </row>
    <row r="69" spans="1:13" x14ac:dyDescent="0.3">
      <c r="A69" s="62" t="s">
        <v>137</v>
      </c>
      <c r="B69" s="63">
        <v>1248615</v>
      </c>
      <c r="C69" s="62" t="s">
        <v>180</v>
      </c>
      <c r="D69" s="63">
        <v>5994151</v>
      </c>
      <c r="E69" s="63">
        <v>239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239</v>
      </c>
    </row>
    <row r="70" spans="1:13" x14ac:dyDescent="0.3">
      <c r="A70" s="62" t="s">
        <v>137</v>
      </c>
      <c r="B70" s="63">
        <v>1248615</v>
      </c>
      <c r="C70" s="62" t="s">
        <v>169</v>
      </c>
      <c r="D70" s="63">
        <v>3823311</v>
      </c>
      <c r="E70" s="63">
        <v>10</v>
      </c>
      <c r="F70" s="63">
        <v>50</v>
      </c>
      <c r="G70" s="63">
        <v>0</v>
      </c>
      <c r="H70" s="63">
        <v>60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</row>
    <row r="71" spans="1:13" x14ac:dyDescent="0.3">
      <c r="A71" s="62" t="s">
        <v>137</v>
      </c>
      <c r="B71" s="63">
        <v>1248615</v>
      </c>
      <c r="C71" s="62" t="s">
        <v>125</v>
      </c>
      <c r="D71" s="63">
        <v>5962667</v>
      </c>
      <c r="E71" s="63">
        <v>20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20</v>
      </c>
    </row>
    <row r="72" spans="1:13" x14ac:dyDescent="0.3">
      <c r="A72" s="62" t="s">
        <v>137</v>
      </c>
      <c r="B72" s="63">
        <v>1248615</v>
      </c>
      <c r="C72" s="62" t="s">
        <v>138</v>
      </c>
      <c r="D72" s="63">
        <v>1248615</v>
      </c>
      <c r="E72" s="63">
        <v>0</v>
      </c>
      <c r="F72" s="63">
        <v>20</v>
      </c>
      <c r="G72" s="63">
        <v>0</v>
      </c>
      <c r="H72" s="63">
        <v>20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</row>
    <row r="73" spans="1:13" x14ac:dyDescent="0.3">
      <c r="A73" s="64" t="s">
        <v>139</v>
      </c>
      <c r="B73" s="62"/>
      <c r="C73" s="62"/>
      <c r="D73" s="62"/>
      <c r="E73" s="63">
        <v>3422</v>
      </c>
      <c r="F73" s="63">
        <v>1135</v>
      </c>
      <c r="G73" s="63">
        <v>0</v>
      </c>
      <c r="H73" s="63">
        <v>1473</v>
      </c>
      <c r="I73" s="63">
        <v>0</v>
      </c>
      <c r="J73" s="63">
        <v>0</v>
      </c>
      <c r="K73" s="63">
        <v>0</v>
      </c>
      <c r="L73" s="63">
        <v>0</v>
      </c>
      <c r="M73" s="63">
        <v>3084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3"/>
  <sheetViews>
    <sheetView workbookViewId="0">
      <selection activeCell="H13" sqref="H13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163</v>
      </c>
      <c r="B1">
        <f>VLOOKUP(A1,'[4]Opration TeamMember_ItemMaster_'!$B$9:$E$991,4,0)</f>
        <v>13</v>
      </c>
      <c r="C1">
        <v>60</v>
      </c>
    </row>
    <row r="2" spans="1:3" x14ac:dyDescent="0.3">
      <c r="A2" t="s">
        <v>24</v>
      </c>
      <c r="B2">
        <f>VLOOKUP(A2,'[4]Opration TeamMember_ItemMaster_'!$B$9:$E$991,4,0)</f>
        <v>16</v>
      </c>
      <c r="C2">
        <v>120</v>
      </c>
    </row>
    <row r="3" spans="1:3" x14ac:dyDescent="0.3">
      <c r="A3" t="s">
        <v>50</v>
      </c>
      <c r="B3">
        <f>VLOOKUP(A3,'[4]Opration TeamMember_ItemMaster_'!$B$9:$E$991,4,0)</f>
        <v>19</v>
      </c>
      <c r="C3">
        <v>0</v>
      </c>
    </row>
    <row r="4" spans="1:3" x14ac:dyDescent="0.3">
      <c r="A4" t="s">
        <v>58</v>
      </c>
      <c r="B4">
        <f>VLOOKUP(A4,'[4]Opration TeamMember_ItemMaster_'!$B$9:$E$991,4,0)</f>
        <v>20</v>
      </c>
      <c r="C4">
        <v>0</v>
      </c>
    </row>
    <row r="5" spans="1:3" x14ac:dyDescent="0.3">
      <c r="A5" t="s">
        <v>59</v>
      </c>
      <c r="B5">
        <f>VLOOKUP(A5,'[4]Opration TeamMember_ItemMaster_'!$B$9:$E$991,4,0)</f>
        <v>23</v>
      </c>
      <c r="C5">
        <v>0</v>
      </c>
    </row>
    <row r="6" spans="1:3" x14ac:dyDescent="0.3">
      <c r="A6" t="s">
        <v>164</v>
      </c>
      <c r="B6">
        <f>VLOOKUP(A6,'[4]Opration TeamMember_ItemMaster_'!$B$9:$E$991,4,0)</f>
        <v>27</v>
      </c>
      <c r="C6">
        <v>10</v>
      </c>
    </row>
    <row r="7" spans="1:3" x14ac:dyDescent="0.3">
      <c r="A7" t="s">
        <v>165</v>
      </c>
      <c r="B7">
        <f>VLOOKUP(A7,'[4]Opration TeamMember_ItemMaster_'!$B$9:$E$991,4,0)</f>
        <v>28</v>
      </c>
      <c r="C7">
        <v>15</v>
      </c>
    </row>
    <row r="8" spans="1:3" x14ac:dyDescent="0.3">
      <c r="A8" t="s">
        <v>166</v>
      </c>
      <c r="B8">
        <f>VLOOKUP(A8,'[4]Opration TeamMember_ItemMaster_'!$B$9:$E$991,4,0)</f>
        <v>29</v>
      </c>
      <c r="C8">
        <v>40</v>
      </c>
    </row>
    <row r="9" spans="1:3" x14ac:dyDescent="0.3">
      <c r="A9" t="s">
        <v>95</v>
      </c>
      <c r="B9">
        <f>VLOOKUP(A9,'[4]Opration TeamMember_ItemMaster_'!$B$9:$E$991,4,0)</f>
        <v>30</v>
      </c>
      <c r="C9">
        <v>0</v>
      </c>
    </row>
    <row r="10" spans="1:3" x14ac:dyDescent="0.3">
      <c r="A10" t="s">
        <v>97</v>
      </c>
      <c r="B10">
        <f>VLOOKUP(A10,'[4]Opration TeamMember_ItemMaster_'!$B$9:$E$991,4,0)</f>
        <v>42</v>
      </c>
      <c r="C10">
        <v>63</v>
      </c>
    </row>
    <row r="11" spans="1:3" x14ac:dyDescent="0.3">
      <c r="A11" t="s">
        <v>98</v>
      </c>
      <c r="B11">
        <f>VLOOKUP(A11,'[4]Opration TeamMember_ItemMaster_'!$B$9:$E$991,4,0)</f>
        <v>43</v>
      </c>
      <c r="C11">
        <v>83</v>
      </c>
    </row>
    <row r="12" spans="1:3" x14ac:dyDescent="0.3">
      <c r="A12" t="s">
        <v>167</v>
      </c>
      <c r="B12">
        <f>VLOOKUP(A12,'[4]Opration TeamMember_ItemMaster_'!$B$9:$E$991,4,0)</f>
        <v>44</v>
      </c>
      <c r="C12">
        <v>30</v>
      </c>
    </row>
    <row r="13" spans="1:3" x14ac:dyDescent="0.3">
      <c r="A13" t="s">
        <v>96</v>
      </c>
      <c r="B13">
        <f>VLOOKUP(A13,'[4]Opration TeamMember_ItemMaster_'!$B$9:$E$991,4,0)</f>
        <v>45</v>
      </c>
      <c r="C13">
        <v>92</v>
      </c>
    </row>
    <row r="14" spans="1:3" x14ac:dyDescent="0.3">
      <c r="A14" t="s">
        <v>99</v>
      </c>
      <c r="B14">
        <f>VLOOKUP(A14,'[4]Opration TeamMember_ItemMaster_'!$B$9:$E$991,4,0)</f>
        <v>51</v>
      </c>
      <c r="C14">
        <v>0</v>
      </c>
    </row>
    <row r="15" spans="1:3" x14ac:dyDescent="0.3">
      <c r="A15" t="s">
        <v>101</v>
      </c>
      <c r="B15">
        <f>VLOOKUP(A15,'[4]Opration TeamMember_ItemMaster_'!$B$9:$E$991,4,0)</f>
        <v>59</v>
      </c>
      <c r="C15">
        <v>0</v>
      </c>
    </row>
    <row r="16" spans="1:3" x14ac:dyDescent="0.3">
      <c r="A16" t="s">
        <v>100</v>
      </c>
      <c r="B16">
        <f>VLOOKUP(A16,'[4]Opration TeamMember_ItemMaster_'!$B$9:$E$991,4,0)</f>
        <v>61</v>
      </c>
      <c r="C16">
        <v>0</v>
      </c>
    </row>
    <row r="17" spans="1:3" x14ac:dyDescent="0.3">
      <c r="A17" t="s">
        <v>102</v>
      </c>
      <c r="B17">
        <f>VLOOKUP(A17,'[4]Opration TeamMember_ItemMaster_'!$B$9:$E$991,4,0)</f>
        <v>76</v>
      </c>
      <c r="C17">
        <v>621</v>
      </c>
    </row>
    <row r="18" spans="1:3" x14ac:dyDescent="0.3">
      <c r="A18" t="s">
        <v>103</v>
      </c>
      <c r="B18">
        <f>VLOOKUP(A18,'[4]Opration TeamMember_ItemMaster_'!$B$9:$E$991,4,0)</f>
        <v>78</v>
      </c>
      <c r="C18">
        <v>0</v>
      </c>
    </row>
    <row r="19" spans="1:3" x14ac:dyDescent="0.3">
      <c r="A19" t="s">
        <v>105</v>
      </c>
      <c r="B19">
        <f>VLOOKUP(A19,'[4]Opration TeamMember_ItemMaster_'!$B$9:$E$991,4,0)</f>
        <v>80</v>
      </c>
      <c r="C19">
        <v>246</v>
      </c>
    </row>
    <row r="20" spans="1:3" x14ac:dyDescent="0.3">
      <c r="A20" t="s">
        <v>104</v>
      </c>
      <c r="B20">
        <f>VLOOKUP(A20,'[4]Opration TeamMember_ItemMaster_'!$B$9:$E$991,4,0)</f>
        <v>81</v>
      </c>
      <c r="C20">
        <v>0</v>
      </c>
    </row>
    <row r="21" spans="1:3" x14ac:dyDescent="0.3">
      <c r="A21" t="s">
        <v>106</v>
      </c>
      <c r="B21">
        <f>VLOOKUP(A21,'[4]Opration TeamMember_ItemMaster_'!$B$9:$E$991,4,0)</f>
        <v>94</v>
      </c>
      <c r="C21">
        <v>38</v>
      </c>
    </row>
    <row r="22" spans="1:3" x14ac:dyDescent="0.3">
      <c r="A22" t="s">
        <v>182</v>
      </c>
      <c r="B22">
        <f>VLOOKUP(A22,'[4]Opration TeamMember_ItemMaster_'!$B$9:$E$991,4,0)</f>
        <v>95</v>
      </c>
      <c r="C22">
        <v>0</v>
      </c>
    </row>
    <row r="23" spans="1:3" x14ac:dyDescent="0.3">
      <c r="A23" t="s">
        <v>168</v>
      </c>
      <c r="B23">
        <f>VLOOKUP(A23,'[4]Opration TeamMember_ItemMaster_'!$B$9:$E$991,4,0)</f>
        <v>111</v>
      </c>
      <c r="C23">
        <v>9</v>
      </c>
    </row>
    <row r="24" spans="1:3" x14ac:dyDescent="0.3">
      <c r="A24" t="s">
        <v>108</v>
      </c>
      <c r="B24">
        <f>VLOOKUP(A24,'[4]Opration TeamMember_ItemMaster_'!$B$9:$E$991,4,0)</f>
        <v>112</v>
      </c>
      <c r="C24">
        <v>0</v>
      </c>
    </row>
    <row r="25" spans="1:3" x14ac:dyDescent="0.3">
      <c r="A25" t="s">
        <v>107</v>
      </c>
      <c r="B25">
        <f>VLOOKUP(A25,'[4]Opration TeamMember_ItemMaster_'!$B$9:$E$991,4,0)</f>
        <v>116</v>
      </c>
      <c r="C25">
        <v>0</v>
      </c>
    </row>
    <row r="26" spans="1:3" x14ac:dyDescent="0.3">
      <c r="A26" t="s">
        <v>110</v>
      </c>
      <c r="B26">
        <f>VLOOKUP(A26,'[4]Opration TeamMember_ItemMaster_'!$B$9:$E$991,4,0)</f>
        <v>118</v>
      </c>
      <c r="C26">
        <v>10</v>
      </c>
    </row>
    <row r="27" spans="1:3" x14ac:dyDescent="0.3">
      <c r="A27" t="s">
        <v>111</v>
      </c>
      <c r="B27">
        <f>VLOOKUP(A27,'[4]Opration TeamMember_ItemMaster_'!$B$9:$E$991,4,0)</f>
        <v>119</v>
      </c>
      <c r="C27">
        <v>0</v>
      </c>
    </row>
    <row r="28" spans="1:3" x14ac:dyDescent="0.3">
      <c r="A28" t="s">
        <v>109</v>
      </c>
      <c r="B28">
        <f>VLOOKUP(A28,'[4]Opration TeamMember_ItemMaster_'!$B$9:$E$991,4,0)</f>
        <v>120</v>
      </c>
      <c r="C28">
        <v>120</v>
      </c>
    </row>
    <row r="29" spans="1:3" x14ac:dyDescent="0.3">
      <c r="A29" t="s">
        <v>112</v>
      </c>
      <c r="B29">
        <f>VLOOKUP(A29,'[4]Opration TeamMember_ItemMaster_'!$B$9:$E$991,4,0)</f>
        <v>121</v>
      </c>
      <c r="C29">
        <v>164</v>
      </c>
    </row>
    <row r="30" spans="1:3" x14ac:dyDescent="0.3">
      <c r="A30" t="s">
        <v>114</v>
      </c>
      <c r="B30">
        <f>VLOOKUP(A30,'[4]Opration TeamMember_ItemMaster_'!$B$9:$E$991,4,0)</f>
        <v>122</v>
      </c>
      <c r="C30">
        <v>0</v>
      </c>
    </row>
    <row r="31" spans="1:3" x14ac:dyDescent="0.3">
      <c r="A31" t="s">
        <v>113</v>
      </c>
      <c r="B31">
        <f>VLOOKUP(A31,'[4]Opration TeamMember_ItemMaster_'!$B$9:$E$991,4,0)</f>
        <v>123</v>
      </c>
      <c r="C31">
        <v>19</v>
      </c>
    </row>
    <row r="32" spans="1:3" x14ac:dyDescent="0.3">
      <c r="A32" t="s">
        <v>162</v>
      </c>
      <c r="B32">
        <f>VLOOKUP(A32,'[4]Opration TeamMember_ItemMaster_'!$B$9:$E$991,4,0)</f>
        <v>126</v>
      </c>
      <c r="C32">
        <v>0</v>
      </c>
    </row>
    <row r="33" spans="1:3" x14ac:dyDescent="0.3">
      <c r="A33" t="s">
        <v>115</v>
      </c>
      <c r="B33">
        <f>VLOOKUP(A33,'[4]Opration TeamMember_ItemMaster_'!$B$9:$E$991,4,0)</f>
        <v>138</v>
      </c>
      <c r="C33">
        <v>50</v>
      </c>
    </row>
    <row r="34" spans="1:3" x14ac:dyDescent="0.3">
      <c r="A34" t="s">
        <v>170</v>
      </c>
      <c r="B34">
        <f>VLOOKUP(A34,'[4]Opration TeamMember_ItemMaster_'!$B$9:$E$991,4,0)</f>
        <v>144</v>
      </c>
      <c r="C34">
        <v>67</v>
      </c>
    </row>
    <row r="35" spans="1:3" x14ac:dyDescent="0.3">
      <c r="A35" t="s">
        <v>171</v>
      </c>
      <c r="B35">
        <f>VLOOKUP(A35,'[4]Opration TeamMember_ItemMaster_'!$B$9:$E$991,4,0)</f>
        <v>146</v>
      </c>
      <c r="C35">
        <v>20</v>
      </c>
    </row>
    <row r="36" spans="1:3" x14ac:dyDescent="0.3">
      <c r="A36" t="s">
        <v>117</v>
      </c>
      <c r="B36">
        <f>VLOOKUP(A36,'[4]Opration TeamMember_ItemMaster_'!$B$9:$E$991,4,0)</f>
        <v>162</v>
      </c>
      <c r="C36">
        <v>12</v>
      </c>
    </row>
    <row r="37" spans="1:3" x14ac:dyDescent="0.3">
      <c r="A37" t="s">
        <v>119</v>
      </c>
      <c r="B37">
        <f>VLOOKUP(A37,'[4]Opration TeamMember_ItemMaster_'!$B$9:$E$991,4,0)</f>
        <v>163</v>
      </c>
      <c r="C37">
        <v>22</v>
      </c>
    </row>
    <row r="38" spans="1:3" x14ac:dyDescent="0.3">
      <c r="A38" t="s">
        <v>118</v>
      </c>
      <c r="B38">
        <f>VLOOKUP(A38,'[4]Opration TeamMember_ItemMaster_'!$B$9:$E$991,4,0)</f>
        <v>164</v>
      </c>
      <c r="C38">
        <v>38</v>
      </c>
    </row>
    <row r="39" spans="1:3" x14ac:dyDescent="0.3">
      <c r="A39" t="s">
        <v>116</v>
      </c>
      <c r="B39">
        <f>VLOOKUP(A39,'[4]Opration TeamMember_ItemMaster_'!$B$9:$E$991,4,0)</f>
        <v>165</v>
      </c>
      <c r="C39">
        <v>108</v>
      </c>
    </row>
    <row r="40" spans="1:3" x14ac:dyDescent="0.3">
      <c r="A40" t="s">
        <v>172</v>
      </c>
      <c r="B40">
        <f>VLOOKUP(A40,'[4]Opration TeamMember_ItemMaster_'!$B$9:$E$991,4,0)</f>
        <v>182</v>
      </c>
      <c r="C40">
        <v>50</v>
      </c>
    </row>
    <row r="41" spans="1:3" x14ac:dyDescent="0.3">
      <c r="A41" t="s">
        <v>173</v>
      </c>
      <c r="B41">
        <f>VLOOKUP(A41,'[4]Opration TeamMember_ItemMaster_'!$B$9:$E$991,4,0)</f>
        <v>188</v>
      </c>
      <c r="C41">
        <v>5</v>
      </c>
    </row>
    <row r="42" spans="1:3" x14ac:dyDescent="0.3">
      <c r="A42" t="s">
        <v>120</v>
      </c>
      <c r="B42">
        <f>VLOOKUP(A42,'[4]Opration TeamMember_ItemMaster_'!$B$9:$E$991,4,0)</f>
        <v>190</v>
      </c>
      <c r="C42">
        <v>86</v>
      </c>
    </row>
    <row r="43" spans="1:3" x14ac:dyDescent="0.3">
      <c r="A43" t="s">
        <v>121</v>
      </c>
      <c r="B43">
        <f>VLOOKUP(A43,'[4]Opration TeamMember_ItemMaster_'!$B$9:$E$991,4,0)</f>
        <v>199</v>
      </c>
      <c r="C43">
        <v>224</v>
      </c>
    </row>
    <row r="44" spans="1:3" x14ac:dyDescent="0.3">
      <c r="A44" t="s">
        <v>183</v>
      </c>
      <c r="B44">
        <f>VLOOKUP(A44,'[4]Opration TeamMember_ItemMaster_'!$B$9:$E$991,4,0)</f>
        <v>202</v>
      </c>
      <c r="C44">
        <v>0</v>
      </c>
    </row>
    <row r="45" spans="1:3" x14ac:dyDescent="0.3">
      <c r="A45" t="s">
        <v>174</v>
      </c>
      <c r="B45">
        <f>VLOOKUP(A45,'[4]Opration TeamMember_ItemMaster_'!$B$9:$E$991,4,0)</f>
        <v>205</v>
      </c>
      <c r="C45">
        <v>20</v>
      </c>
    </row>
    <row r="46" spans="1:3" x14ac:dyDescent="0.3">
      <c r="A46" t="s">
        <v>184</v>
      </c>
      <c r="B46">
        <f>VLOOKUP(A46,'[4]Opration TeamMember_ItemMaster_'!$B$9:$E$991,4,0)</f>
        <v>206</v>
      </c>
      <c r="C46">
        <v>0</v>
      </c>
    </row>
    <row r="47" spans="1:3" x14ac:dyDescent="0.3">
      <c r="A47" t="s">
        <v>122</v>
      </c>
      <c r="B47">
        <f>VLOOKUP(A47,'[4]Opration TeamMember_ItemMaster_'!$B$9:$E$991,4,0)</f>
        <v>268</v>
      </c>
      <c r="C47">
        <v>0</v>
      </c>
    </row>
    <row r="48" spans="1:3" x14ac:dyDescent="0.3">
      <c r="A48" t="s">
        <v>175</v>
      </c>
      <c r="B48">
        <f>VLOOKUP(A48,'[4]Opration TeamMember_ItemMaster_'!$B$9:$E$991,4,0)</f>
        <v>290</v>
      </c>
      <c r="C48">
        <v>127</v>
      </c>
    </row>
    <row r="49" spans="1:3" x14ac:dyDescent="0.3">
      <c r="A49" t="s">
        <v>176</v>
      </c>
      <c r="B49">
        <f>VLOOKUP(A49,'[4]Opration TeamMember_ItemMaster_'!$B$9:$E$991,4,0)</f>
        <v>292</v>
      </c>
      <c r="C49">
        <v>43</v>
      </c>
    </row>
    <row r="50" spans="1:3" x14ac:dyDescent="0.3">
      <c r="A50" t="s">
        <v>123</v>
      </c>
      <c r="B50">
        <f>VLOOKUP(A50,'[4]Opration TeamMember_ItemMaster_'!$B$9:$E$991,4,0)</f>
        <v>306</v>
      </c>
      <c r="C50">
        <v>0</v>
      </c>
    </row>
    <row r="51" spans="1:3" x14ac:dyDescent="0.3">
      <c r="A51" t="s">
        <v>124</v>
      </c>
      <c r="B51">
        <f>VLOOKUP(A51,'[4]Opration TeamMember_ItemMaster_'!$B$9:$E$991,4,0)</f>
        <v>307</v>
      </c>
      <c r="C51">
        <v>50</v>
      </c>
    </row>
    <row r="52" spans="1:3" x14ac:dyDescent="0.3">
      <c r="A52" t="s">
        <v>177</v>
      </c>
      <c r="B52">
        <f>VLOOKUP(A52,'[4]Opration TeamMember_ItemMaster_'!$B$9:$E$991,4,0)</f>
        <v>325</v>
      </c>
      <c r="C52">
        <v>10</v>
      </c>
    </row>
    <row r="53" spans="1:3" x14ac:dyDescent="0.3">
      <c r="A53" t="s">
        <v>126</v>
      </c>
      <c r="B53">
        <f>VLOOKUP(A53,'[4]Opration TeamMember_ItemMaster_'!$B$9:$E$991,4,0)</f>
        <v>326</v>
      </c>
      <c r="C53">
        <v>0</v>
      </c>
    </row>
    <row r="54" spans="1:3" x14ac:dyDescent="0.3">
      <c r="A54" t="s">
        <v>127</v>
      </c>
      <c r="B54">
        <f>VLOOKUP(A54,'[4]Opration TeamMember_ItemMaster_'!$B$9:$E$991,4,0)</f>
        <v>339</v>
      </c>
      <c r="C54">
        <v>0</v>
      </c>
    </row>
    <row r="55" spans="1:3" x14ac:dyDescent="0.3">
      <c r="A55" t="s">
        <v>185</v>
      </c>
      <c r="B55">
        <f>VLOOKUP(A55,'[4]Opration TeamMember_ItemMaster_'!$B$9:$E$991,4,0)</f>
        <v>342</v>
      </c>
      <c r="C55">
        <v>0</v>
      </c>
    </row>
    <row r="56" spans="1:3" x14ac:dyDescent="0.3">
      <c r="A56" t="s">
        <v>128</v>
      </c>
      <c r="B56">
        <f>VLOOKUP(A56,'[4]Opration TeamMember_ItemMaster_'!$B$9:$E$991,4,0)</f>
        <v>373</v>
      </c>
      <c r="C56">
        <v>0</v>
      </c>
    </row>
    <row r="57" spans="1:3" x14ac:dyDescent="0.3">
      <c r="A57" t="s">
        <v>129</v>
      </c>
      <c r="B57">
        <f>VLOOKUP(A57,'[4]Opration TeamMember_ItemMaster_'!$B$9:$E$991,4,0)</f>
        <v>374</v>
      </c>
      <c r="C57">
        <v>181</v>
      </c>
    </row>
    <row r="58" spans="1:3" x14ac:dyDescent="0.3">
      <c r="A58" t="s">
        <v>130</v>
      </c>
      <c r="B58">
        <f>VLOOKUP(A58,'[4]Opration TeamMember_ItemMaster_'!$B$9:$E$991,4,0)</f>
        <v>395</v>
      </c>
      <c r="C58">
        <v>0</v>
      </c>
    </row>
    <row r="59" spans="1:3" x14ac:dyDescent="0.3">
      <c r="A59" t="s">
        <v>178</v>
      </c>
      <c r="B59">
        <f>VLOOKUP(A59,'[4]Opration TeamMember_ItemMaster_'!$B$9:$E$991,4,0)</f>
        <v>403</v>
      </c>
      <c r="C59">
        <v>100</v>
      </c>
    </row>
    <row r="60" spans="1:3" x14ac:dyDescent="0.3">
      <c r="A60" t="s">
        <v>179</v>
      </c>
      <c r="B60">
        <f>VLOOKUP(A60,'[4]Opration TeamMember_ItemMaster_'!$B$9:$E$991,4,0)</f>
        <v>405</v>
      </c>
      <c r="C60">
        <v>200</v>
      </c>
    </row>
    <row r="61" spans="1:3" x14ac:dyDescent="0.3">
      <c r="A61" t="s">
        <v>180</v>
      </c>
      <c r="B61">
        <f>VLOOKUP(A61,'[4]Opration TeamMember_ItemMaster_'!$B$9:$E$991,4,0)</f>
        <v>406</v>
      </c>
      <c r="C61">
        <v>239</v>
      </c>
    </row>
    <row r="62" spans="1:3" x14ac:dyDescent="0.3">
      <c r="A62" t="s">
        <v>169</v>
      </c>
      <c r="B62">
        <f>VLOOKUP(A62,'[4]Opration TeamMember_ItemMaster_'!$B$9:$E$991,4,0)</f>
        <v>928</v>
      </c>
      <c r="C62">
        <v>10</v>
      </c>
    </row>
    <row r="63" spans="1:3" x14ac:dyDescent="0.3">
      <c r="A63" t="s">
        <v>125</v>
      </c>
      <c r="B63">
        <f>VLOOKUP(A63,'[4]Opration TeamMember_ItemMaster_'!$B$9:$E$991,4,0)</f>
        <v>324</v>
      </c>
      <c r="C63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7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71" t="s">
        <v>187</v>
      </c>
      <c r="C1" s="72"/>
      <c r="D1" s="72"/>
      <c r="E1" s="72"/>
      <c r="F1" s="72"/>
      <c r="G1" s="72"/>
      <c r="H1" s="72"/>
      <c r="I1" s="72"/>
      <c r="J1" s="73"/>
      <c r="K1" s="71" t="s">
        <v>188</v>
      </c>
      <c r="L1" s="72"/>
      <c r="M1" s="72"/>
      <c r="N1" s="72"/>
      <c r="O1" s="72"/>
      <c r="P1" s="72"/>
      <c r="Q1" s="72"/>
      <c r="R1" s="72"/>
      <c r="S1" s="73"/>
      <c r="T1" s="71" t="s">
        <v>13</v>
      </c>
      <c r="U1" s="72"/>
      <c r="V1" s="72"/>
      <c r="W1" s="72"/>
      <c r="X1" s="72"/>
      <c r="Y1" s="72"/>
      <c r="Z1" s="72"/>
      <c r="AA1" s="72"/>
      <c r="AB1" s="73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163</v>
      </c>
      <c r="B4" s="20">
        <v>60</v>
      </c>
      <c r="C4" s="20">
        <v>0</v>
      </c>
      <c r="D4" s="20">
        <v>0</v>
      </c>
      <c r="E4" s="20">
        <v>32</v>
      </c>
      <c r="F4" s="20">
        <v>0</v>
      </c>
      <c r="G4" s="20">
        <v>0</v>
      </c>
      <c r="H4" s="20">
        <v>0</v>
      </c>
      <c r="I4" s="20">
        <v>0</v>
      </c>
      <c r="J4" s="20">
        <v>28</v>
      </c>
      <c r="K4" s="27">
        <v>60</v>
      </c>
      <c r="L4" s="28">
        <v>0</v>
      </c>
      <c r="M4" s="28">
        <v>0</v>
      </c>
      <c r="N4" s="28">
        <v>32</v>
      </c>
      <c r="O4" s="28">
        <v>0</v>
      </c>
      <c r="P4" s="28">
        <v>0</v>
      </c>
      <c r="Q4" s="28">
        <v>0</v>
      </c>
      <c r="R4" s="28">
        <v>0</v>
      </c>
      <c r="S4" s="26">
        <v>28</v>
      </c>
      <c r="T4" s="28">
        <f>B4-K4</f>
        <v>0</v>
      </c>
      <c r="U4" s="28">
        <f t="shared" ref="U4:AB19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24</v>
      </c>
      <c r="B5" s="20">
        <v>120</v>
      </c>
      <c r="C5" s="20">
        <v>125</v>
      </c>
      <c r="D5" s="20">
        <v>0</v>
      </c>
      <c r="E5" s="20">
        <v>120</v>
      </c>
      <c r="F5" s="20">
        <v>0</v>
      </c>
      <c r="G5" s="20">
        <v>0</v>
      </c>
      <c r="H5" s="20">
        <v>0</v>
      </c>
      <c r="I5" s="20">
        <v>0</v>
      </c>
      <c r="J5" s="20">
        <v>125</v>
      </c>
      <c r="K5" s="27">
        <v>120</v>
      </c>
      <c r="L5" s="20">
        <v>125</v>
      </c>
      <c r="M5" s="20">
        <v>0</v>
      </c>
      <c r="N5" s="20">
        <v>120</v>
      </c>
      <c r="O5" s="20">
        <v>0</v>
      </c>
      <c r="P5" s="20">
        <v>0</v>
      </c>
      <c r="Q5" s="20">
        <v>0</v>
      </c>
      <c r="R5" s="20">
        <v>0</v>
      </c>
      <c r="S5" s="26">
        <v>125</v>
      </c>
      <c r="T5" s="20">
        <f t="shared" ref="T5:T42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50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0</v>
      </c>
      <c r="X6" s="20">
        <f t="shared" si="0"/>
        <v>0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">
        <v>26</v>
      </c>
    </row>
    <row r="7" spans="1:29" x14ac:dyDescent="0.3">
      <c r="A7" s="17" t="s">
        <v>58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"/>
        <v>0</v>
      </c>
      <c r="U7" s="20">
        <f t="shared" si="0"/>
        <v>0</v>
      </c>
      <c r="V7" s="20">
        <f t="shared" si="0"/>
        <v>0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17" t="s">
        <v>26</v>
      </c>
    </row>
    <row r="8" spans="1:29" x14ac:dyDescent="0.3">
      <c r="A8" s="17" t="s">
        <v>59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"/>
        <v>0</v>
      </c>
      <c r="U8" s="20">
        <f t="shared" si="0"/>
        <v>0</v>
      </c>
      <c r="V8" s="20">
        <f t="shared" si="0"/>
        <v>0</v>
      </c>
      <c r="W8" s="20">
        <f t="shared" si="0"/>
        <v>0</v>
      </c>
      <c r="X8" s="20">
        <f t="shared" si="0"/>
        <v>0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17" t="s">
        <v>26</v>
      </c>
    </row>
    <row r="9" spans="1:29" x14ac:dyDescent="0.3">
      <c r="A9" s="17" t="s">
        <v>164</v>
      </c>
      <c r="B9" s="20">
        <v>10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10</v>
      </c>
      <c r="K9" s="27">
        <v>10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10</v>
      </c>
      <c r="T9" s="20">
        <f t="shared" si="1"/>
        <v>0</v>
      </c>
      <c r="U9" s="20">
        <f t="shared" si="0"/>
        <v>0</v>
      </c>
      <c r="V9" s="20">
        <f t="shared" si="0"/>
        <v>0</v>
      </c>
      <c r="W9" s="20">
        <f t="shared" si="0"/>
        <v>0</v>
      </c>
      <c r="X9" s="20">
        <f t="shared" si="0"/>
        <v>0</v>
      </c>
      <c r="Y9" s="20">
        <f t="shared" si="0"/>
        <v>0</v>
      </c>
      <c r="Z9" s="20">
        <f t="shared" si="0"/>
        <v>0</v>
      </c>
      <c r="AA9" s="20">
        <f t="shared" si="0"/>
        <v>0</v>
      </c>
      <c r="AB9" s="20">
        <f t="shared" si="0"/>
        <v>0</v>
      </c>
      <c r="AC9" s="17" t="s">
        <v>26</v>
      </c>
    </row>
    <row r="10" spans="1:29" x14ac:dyDescent="0.3">
      <c r="A10" s="17" t="s">
        <v>165</v>
      </c>
      <c r="B10" s="20">
        <v>15</v>
      </c>
      <c r="C10" s="20">
        <v>0</v>
      </c>
      <c r="D10" s="20">
        <v>0</v>
      </c>
      <c r="E10" s="20">
        <v>3</v>
      </c>
      <c r="F10" s="20">
        <v>0</v>
      </c>
      <c r="G10" s="20">
        <v>0</v>
      </c>
      <c r="H10" s="20">
        <v>0</v>
      </c>
      <c r="I10" s="20">
        <v>0</v>
      </c>
      <c r="J10" s="26">
        <v>12</v>
      </c>
      <c r="K10" s="27">
        <v>15</v>
      </c>
      <c r="L10" s="20">
        <v>0</v>
      </c>
      <c r="M10" s="20">
        <v>0</v>
      </c>
      <c r="N10" s="20">
        <v>3</v>
      </c>
      <c r="O10" s="20">
        <v>0</v>
      </c>
      <c r="P10" s="20">
        <v>0</v>
      </c>
      <c r="Q10" s="20">
        <v>0</v>
      </c>
      <c r="R10" s="20">
        <v>0</v>
      </c>
      <c r="S10" s="26">
        <v>12</v>
      </c>
      <c r="T10" s="20">
        <f t="shared" si="1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17" t="s">
        <v>26</v>
      </c>
    </row>
    <row r="11" spans="1:29" x14ac:dyDescent="0.3">
      <c r="A11" s="17" t="s">
        <v>166</v>
      </c>
      <c r="B11" s="20">
        <v>40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40</v>
      </c>
      <c r="K11" s="27">
        <v>40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40</v>
      </c>
      <c r="T11" s="20">
        <f t="shared" si="1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17" t="s">
        <v>26</v>
      </c>
    </row>
    <row r="12" spans="1:29" x14ac:dyDescent="0.3">
      <c r="A12" s="17" t="s">
        <v>95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1"/>
        <v>0</v>
      </c>
      <c r="U12" s="20">
        <f t="shared" si="0"/>
        <v>0</v>
      </c>
      <c r="V12" s="20">
        <f t="shared" si="0"/>
        <v>0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0</v>
      </c>
      <c r="AC12" s="17" t="s">
        <v>26</v>
      </c>
    </row>
    <row r="13" spans="1:29" x14ac:dyDescent="0.3">
      <c r="A13" s="17" t="s">
        <v>97</v>
      </c>
      <c r="B13" s="20">
        <v>63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63</v>
      </c>
      <c r="K13" s="27">
        <v>63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63</v>
      </c>
      <c r="T13" s="20">
        <f t="shared" si="1"/>
        <v>0</v>
      </c>
      <c r="U13" s="20">
        <f t="shared" si="0"/>
        <v>0</v>
      </c>
      <c r="V13" s="20">
        <f t="shared" si="0"/>
        <v>0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0"/>
        <v>0</v>
      </c>
      <c r="AA13" s="20">
        <f t="shared" si="0"/>
        <v>0</v>
      </c>
      <c r="AB13" s="20">
        <f t="shared" si="0"/>
        <v>0</v>
      </c>
      <c r="AC13" s="17" t="s">
        <v>26</v>
      </c>
    </row>
    <row r="14" spans="1:29" x14ac:dyDescent="0.3">
      <c r="A14" s="17" t="s">
        <v>98</v>
      </c>
      <c r="B14" s="20">
        <v>83</v>
      </c>
      <c r="C14" s="20">
        <v>40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123</v>
      </c>
      <c r="K14" s="27">
        <v>83</v>
      </c>
      <c r="L14" s="20">
        <v>40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123</v>
      </c>
      <c r="T14" s="20">
        <f t="shared" si="1"/>
        <v>0</v>
      </c>
      <c r="U14" s="20">
        <f t="shared" si="0"/>
        <v>0</v>
      </c>
      <c r="V14" s="20">
        <f t="shared" si="0"/>
        <v>0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0"/>
        <v>0</v>
      </c>
      <c r="AA14" s="20">
        <f t="shared" si="0"/>
        <v>0</v>
      </c>
      <c r="AB14" s="20">
        <f t="shared" si="0"/>
        <v>0</v>
      </c>
      <c r="AC14" s="17" t="s">
        <v>26</v>
      </c>
    </row>
    <row r="15" spans="1:29" x14ac:dyDescent="0.3">
      <c r="A15" s="17" t="s">
        <v>167</v>
      </c>
      <c r="B15" s="20">
        <v>30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30</v>
      </c>
      <c r="K15" s="27">
        <v>30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30</v>
      </c>
      <c r="T15" s="20">
        <f t="shared" si="1"/>
        <v>0</v>
      </c>
      <c r="U15" s="20">
        <f t="shared" si="0"/>
        <v>0</v>
      </c>
      <c r="V15" s="20">
        <f t="shared" si="0"/>
        <v>0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0"/>
        <v>0</v>
      </c>
      <c r="AA15" s="20">
        <f t="shared" si="0"/>
        <v>0</v>
      </c>
      <c r="AB15" s="20">
        <f t="shared" si="0"/>
        <v>0</v>
      </c>
      <c r="AC15" s="17" t="s">
        <v>26</v>
      </c>
    </row>
    <row r="16" spans="1:29" x14ac:dyDescent="0.3">
      <c r="A16" s="17" t="s">
        <v>96</v>
      </c>
      <c r="B16" s="20">
        <v>92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92</v>
      </c>
      <c r="K16" s="27">
        <v>92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92</v>
      </c>
      <c r="T16" s="20">
        <f t="shared" si="1"/>
        <v>0</v>
      </c>
      <c r="U16" s="20">
        <f t="shared" si="0"/>
        <v>0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0"/>
        <v>0</v>
      </c>
      <c r="AA16" s="20">
        <f t="shared" si="0"/>
        <v>0</v>
      </c>
      <c r="AB16" s="20">
        <f t="shared" si="0"/>
        <v>0</v>
      </c>
      <c r="AC16" s="17" t="s">
        <v>26</v>
      </c>
    </row>
    <row r="17" spans="1:29" x14ac:dyDescent="0.3">
      <c r="A17" s="17" t="s">
        <v>99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1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17" t="s">
        <v>26</v>
      </c>
    </row>
    <row r="18" spans="1:29" x14ac:dyDescent="0.3">
      <c r="A18" s="17" t="s">
        <v>101</v>
      </c>
      <c r="B18" s="20">
        <v>0</v>
      </c>
      <c r="C18" s="20">
        <v>180</v>
      </c>
      <c r="D18" s="20">
        <v>0</v>
      </c>
      <c r="E18" s="20">
        <v>180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180</v>
      </c>
      <c r="M18" s="20">
        <v>0</v>
      </c>
      <c r="N18" s="20">
        <v>180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1"/>
        <v>0</v>
      </c>
      <c r="U18" s="20">
        <f t="shared" si="0"/>
        <v>0</v>
      </c>
      <c r="V18" s="20">
        <f t="shared" si="0"/>
        <v>0</v>
      </c>
      <c r="W18" s="20">
        <f t="shared" si="0"/>
        <v>0</v>
      </c>
      <c r="X18" s="20">
        <f t="shared" si="0"/>
        <v>0</v>
      </c>
      <c r="Y18" s="20">
        <f t="shared" si="0"/>
        <v>0</v>
      </c>
      <c r="Z18" s="20">
        <f t="shared" si="0"/>
        <v>0</v>
      </c>
      <c r="AA18" s="20">
        <f t="shared" si="0"/>
        <v>0</v>
      </c>
      <c r="AB18" s="20">
        <f t="shared" si="0"/>
        <v>0</v>
      </c>
      <c r="AC18" s="17" t="s">
        <v>26</v>
      </c>
    </row>
    <row r="19" spans="1:29" x14ac:dyDescent="0.3">
      <c r="A19" s="17" t="s">
        <v>100</v>
      </c>
      <c r="B19" s="20">
        <v>0</v>
      </c>
      <c r="C19" s="20">
        <v>180</v>
      </c>
      <c r="D19" s="20">
        <v>0</v>
      </c>
      <c r="E19" s="20">
        <v>180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180</v>
      </c>
      <c r="M19" s="20">
        <v>0</v>
      </c>
      <c r="N19" s="20">
        <v>180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"/>
        <v>0</v>
      </c>
      <c r="U19" s="20">
        <f t="shared" si="0"/>
        <v>0</v>
      </c>
      <c r="V19" s="20">
        <f t="shared" si="0"/>
        <v>0</v>
      </c>
      <c r="W19" s="20">
        <f t="shared" si="0"/>
        <v>0</v>
      </c>
      <c r="X19" s="20">
        <f t="shared" si="0"/>
        <v>0</v>
      </c>
      <c r="Y19" s="20">
        <f t="shared" si="0"/>
        <v>0</v>
      </c>
      <c r="Z19" s="20">
        <f t="shared" si="0"/>
        <v>0</v>
      </c>
      <c r="AA19" s="20">
        <f t="shared" si="0"/>
        <v>0</v>
      </c>
      <c r="AB19" s="20">
        <f t="shared" si="0"/>
        <v>0</v>
      </c>
      <c r="AC19" s="17" t="s">
        <v>26</v>
      </c>
    </row>
    <row r="20" spans="1:29" x14ac:dyDescent="0.3">
      <c r="A20" s="17" t="s">
        <v>102</v>
      </c>
      <c r="B20" s="20">
        <v>621</v>
      </c>
      <c r="C20" s="20">
        <v>400</v>
      </c>
      <c r="D20" s="20">
        <v>0</v>
      </c>
      <c r="E20" s="20">
        <v>413</v>
      </c>
      <c r="F20" s="20">
        <v>0</v>
      </c>
      <c r="G20" s="20">
        <v>0</v>
      </c>
      <c r="H20" s="20">
        <v>0</v>
      </c>
      <c r="I20" s="20">
        <v>0</v>
      </c>
      <c r="J20" s="26">
        <v>608</v>
      </c>
      <c r="K20" s="27">
        <v>621</v>
      </c>
      <c r="L20" s="20">
        <v>400</v>
      </c>
      <c r="M20" s="20">
        <v>0</v>
      </c>
      <c r="N20" s="20">
        <v>413</v>
      </c>
      <c r="O20" s="20">
        <v>0</v>
      </c>
      <c r="P20" s="20">
        <v>0</v>
      </c>
      <c r="Q20" s="20">
        <v>0</v>
      </c>
      <c r="R20" s="20">
        <v>0</v>
      </c>
      <c r="S20" s="26">
        <v>608</v>
      </c>
      <c r="T20" s="20">
        <f t="shared" si="1"/>
        <v>0</v>
      </c>
      <c r="U20" s="20">
        <f t="shared" ref="U20:U42" si="2">C20-L20</f>
        <v>0</v>
      </c>
      <c r="V20" s="20">
        <f t="shared" ref="V20:V42" si="3">D20-M20</f>
        <v>0</v>
      </c>
      <c r="W20" s="20">
        <f t="shared" ref="W20:W42" si="4">E20-N20</f>
        <v>0</v>
      </c>
      <c r="X20" s="20">
        <f t="shared" ref="X20:X42" si="5">F20-O20</f>
        <v>0</v>
      </c>
      <c r="Y20" s="20">
        <f t="shared" ref="Y20:Y42" si="6">G20-P20</f>
        <v>0</v>
      </c>
      <c r="Z20" s="20">
        <f t="shared" ref="Z20:Z42" si="7">H20-Q20</f>
        <v>0</v>
      </c>
      <c r="AA20" s="20">
        <f t="shared" ref="AA20:AA42" si="8">I20-R20</f>
        <v>0</v>
      </c>
      <c r="AB20" s="20">
        <f t="shared" ref="AB20:AB42" si="9">J20-S20</f>
        <v>0</v>
      </c>
      <c r="AC20" s="17" t="s">
        <v>26</v>
      </c>
    </row>
    <row r="21" spans="1:29" x14ac:dyDescent="0.3">
      <c r="A21" s="17" t="s">
        <v>103</v>
      </c>
      <c r="B21" s="20">
        <v>0</v>
      </c>
      <c r="C21" s="20">
        <v>0</v>
      </c>
      <c r="D21" s="20">
        <v>0</v>
      </c>
      <c r="E21" s="20">
        <v>120</v>
      </c>
      <c r="F21" s="20">
        <v>0</v>
      </c>
      <c r="G21" s="20">
        <v>0</v>
      </c>
      <c r="H21" s="20">
        <v>0</v>
      </c>
      <c r="I21" s="20">
        <v>0</v>
      </c>
      <c r="J21" s="26">
        <v>-120</v>
      </c>
      <c r="K21" s="27">
        <v>0</v>
      </c>
      <c r="L21" s="20">
        <v>0</v>
      </c>
      <c r="M21" s="20">
        <v>0</v>
      </c>
      <c r="N21" s="20">
        <v>120</v>
      </c>
      <c r="O21" s="20">
        <v>0</v>
      </c>
      <c r="P21" s="20">
        <v>0</v>
      </c>
      <c r="Q21" s="20">
        <v>0</v>
      </c>
      <c r="R21" s="20">
        <v>0</v>
      </c>
      <c r="S21" s="26">
        <v>-120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">
        <v>26</v>
      </c>
    </row>
    <row r="22" spans="1:29" x14ac:dyDescent="0.3">
      <c r="A22" s="17" t="s">
        <v>105</v>
      </c>
      <c r="B22" s="20">
        <v>246</v>
      </c>
      <c r="C22" s="20">
        <v>0</v>
      </c>
      <c r="D22" s="20">
        <v>0</v>
      </c>
      <c r="E22" s="20">
        <v>215</v>
      </c>
      <c r="F22" s="20">
        <v>0</v>
      </c>
      <c r="G22" s="20">
        <v>0</v>
      </c>
      <c r="H22" s="20">
        <v>0</v>
      </c>
      <c r="I22" s="20">
        <v>0</v>
      </c>
      <c r="J22" s="26">
        <v>31</v>
      </c>
      <c r="K22" s="27">
        <v>246</v>
      </c>
      <c r="L22" s="20">
        <v>0</v>
      </c>
      <c r="M22" s="20">
        <v>0</v>
      </c>
      <c r="N22" s="20">
        <v>215</v>
      </c>
      <c r="O22" s="20">
        <v>0</v>
      </c>
      <c r="P22" s="20">
        <v>0</v>
      </c>
      <c r="Q22" s="20">
        <v>0</v>
      </c>
      <c r="R22" s="20">
        <v>0</v>
      </c>
      <c r="S22" s="26">
        <v>31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">
        <v>26</v>
      </c>
    </row>
    <row r="23" spans="1:29" x14ac:dyDescent="0.3">
      <c r="A23" s="17" t="s">
        <v>104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">
        <v>26</v>
      </c>
    </row>
    <row r="24" spans="1:29" x14ac:dyDescent="0.3">
      <c r="A24" s="17" t="s">
        <v>106</v>
      </c>
      <c r="B24" s="20">
        <v>38</v>
      </c>
      <c r="C24" s="20">
        <v>100</v>
      </c>
      <c r="D24" s="20">
        <v>0</v>
      </c>
      <c r="E24" s="20">
        <v>100</v>
      </c>
      <c r="F24" s="20">
        <v>0</v>
      </c>
      <c r="G24" s="20">
        <v>0</v>
      </c>
      <c r="H24" s="20">
        <v>0</v>
      </c>
      <c r="I24" s="20">
        <v>0</v>
      </c>
      <c r="J24" s="26">
        <v>38</v>
      </c>
      <c r="K24" s="27">
        <v>38</v>
      </c>
      <c r="L24" s="20">
        <v>100</v>
      </c>
      <c r="M24" s="20">
        <v>0</v>
      </c>
      <c r="N24" s="20">
        <v>100</v>
      </c>
      <c r="O24" s="20">
        <v>0</v>
      </c>
      <c r="P24" s="20">
        <v>0</v>
      </c>
      <c r="Q24" s="20">
        <v>0</v>
      </c>
      <c r="R24" s="20">
        <v>0</v>
      </c>
      <c r="S24" s="26">
        <v>38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">
        <v>26</v>
      </c>
    </row>
    <row r="25" spans="1:29" x14ac:dyDescent="0.3">
      <c r="A25" s="17" t="s">
        <v>182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">
        <v>26</v>
      </c>
    </row>
    <row r="26" spans="1:29" x14ac:dyDescent="0.3">
      <c r="A26" s="17" t="s">
        <v>168</v>
      </c>
      <c r="B26" s="20">
        <v>9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9</v>
      </c>
      <c r="K26" s="27">
        <v>9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9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">
        <v>26</v>
      </c>
    </row>
    <row r="27" spans="1:29" x14ac:dyDescent="0.3">
      <c r="A27" s="17" t="s">
        <v>108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">
        <v>26</v>
      </c>
    </row>
    <row r="28" spans="1:29" x14ac:dyDescent="0.3">
      <c r="A28" s="17" t="s">
        <v>107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">
        <v>26</v>
      </c>
    </row>
    <row r="29" spans="1:29" x14ac:dyDescent="0.3">
      <c r="A29" s="17" t="s">
        <v>110</v>
      </c>
      <c r="B29" s="20">
        <v>10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10</v>
      </c>
      <c r="K29" s="27">
        <v>10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10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">
        <v>26</v>
      </c>
    </row>
    <row r="30" spans="1:29" x14ac:dyDescent="0.3">
      <c r="A30" s="17" t="s">
        <v>111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">
        <v>26</v>
      </c>
    </row>
    <row r="31" spans="1:29" x14ac:dyDescent="0.3">
      <c r="A31" s="17" t="s">
        <v>109</v>
      </c>
      <c r="B31" s="20">
        <v>120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120</v>
      </c>
      <c r="K31" s="27">
        <v>120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120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">
        <v>26</v>
      </c>
    </row>
    <row r="32" spans="1:29" x14ac:dyDescent="0.3">
      <c r="A32" s="17" t="s">
        <v>112</v>
      </c>
      <c r="B32" s="20">
        <v>164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164</v>
      </c>
      <c r="K32" s="27">
        <v>164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164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">
        <v>26</v>
      </c>
    </row>
    <row r="33" spans="1:29" x14ac:dyDescent="0.3">
      <c r="A33" s="17" t="s">
        <v>114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">
        <v>26</v>
      </c>
    </row>
    <row r="34" spans="1:29" x14ac:dyDescent="0.3">
      <c r="A34" s="17" t="s">
        <v>113</v>
      </c>
      <c r="B34" s="20">
        <v>19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19</v>
      </c>
      <c r="K34" s="27">
        <v>19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19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">
        <v>26</v>
      </c>
    </row>
    <row r="35" spans="1:29" x14ac:dyDescent="0.3">
      <c r="A35" s="17" t="s">
        <v>162</v>
      </c>
      <c r="B35" s="20">
        <v>0</v>
      </c>
      <c r="C35" s="20">
        <v>40</v>
      </c>
      <c r="D35" s="20">
        <v>0</v>
      </c>
      <c r="E35" s="20">
        <v>10</v>
      </c>
      <c r="F35" s="20">
        <v>0</v>
      </c>
      <c r="G35" s="20">
        <v>0</v>
      </c>
      <c r="H35" s="20">
        <v>0</v>
      </c>
      <c r="I35" s="20">
        <v>0</v>
      </c>
      <c r="J35" s="26">
        <v>30</v>
      </c>
      <c r="K35" s="27">
        <v>0</v>
      </c>
      <c r="L35" s="20">
        <v>40</v>
      </c>
      <c r="M35" s="20">
        <v>0</v>
      </c>
      <c r="N35" s="20">
        <v>10</v>
      </c>
      <c r="O35" s="20">
        <v>0</v>
      </c>
      <c r="P35" s="20">
        <v>0</v>
      </c>
      <c r="Q35" s="20">
        <v>0</v>
      </c>
      <c r="R35" s="20">
        <v>0</v>
      </c>
      <c r="S35" s="26">
        <v>30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">
        <v>26</v>
      </c>
    </row>
    <row r="36" spans="1:29" x14ac:dyDescent="0.3">
      <c r="A36" s="17" t="s">
        <v>115</v>
      </c>
      <c r="B36" s="20">
        <v>50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50</v>
      </c>
      <c r="K36" s="27">
        <v>50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50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">
        <v>26</v>
      </c>
    </row>
    <row r="37" spans="1:29" x14ac:dyDescent="0.3">
      <c r="A37" s="17" t="s">
        <v>170</v>
      </c>
      <c r="B37" s="20">
        <v>67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67</v>
      </c>
      <c r="K37" s="27">
        <v>67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67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">
        <v>26</v>
      </c>
    </row>
    <row r="38" spans="1:29" x14ac:dyDescent="0.3">
      <c r="A38" s="17" t="s">
        <v>171</v>
      </c>
      <c r="B38" s="20">
        <v>20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20</v>
      </c>
      <c r="K38" s="27">
        <v>20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20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">
        <v>26</v>
      </c>
    </row>
    <row r="39" spans="1:29" x14ac:dyDescent="0.3">
      <c r="A39" s="17" t="s">
        <v>117</v>
      </c>
      <c r="B39" s="20">
        <v>12</v>
      </c>
      <c r="C39" s="20">
        <v>0</v>
      </c>
      <c r="D39" s="20">
        <v>0</v>
      </c>
      <c r="E39" s="20">
        <v>12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12</v>
      </c>
      <c r="L39" s="20">
        <v>0</v>
      </c>
      <c r="M39" s="20">
        <v>0</v>
      </c>
      <c r="N39" s="20">
        <v>12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">
        <v>26</v>
      </c>
    </row>
    <row r="40" spans="1:29" x14ac:dyDescent="0.3">
      <c r="A40" s="17" t="s">
        <v>119</v>
      </c>
      <c r="B40" s="20">
        <v>22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22</v>
      </c>
      <c r="K40" s="27">
        <v>22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22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">
        <v>26</v>
      </c>
    </row>
    <row r="41" spans="1:29" x14ac:dyDescent="0.3">
      <c r="A41" s="17" t="s">
        <v>118</v>
      </c>
      <c r="B41" s="20">
        <v>38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38</v>
      </c>
      <c r="K41" s="27">
        <v>38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38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">
        <v>26</v>
      </c>
    </row>
    <row r="42" spans="1:29" x14ac:dyDescent="0.3">
      <c r="A42" s="17" t="s">
        <v>116</v>
      </c>
      <c r="B42" s="20">
        <v>108</v>
      </c>
      <c r="C42" s="20">
        <v>0</v>
      </c>
      <c r="D42" s="20">
        <v>0</v>
      </c>
      <c r="E42" s="20">
        <v>8</v>
      </c>
      <c r="F42" s="20">
        <v>0</v>
      </c>
      <c r="G42" s="20">
        <v>0</v>
      </c>
      <c r="H42" s="20">
        <v>0</v>
      </c>
      <c r="I42" s="20">
        <v>0</v>
      </c>
      <c r="J42" s="26">
        <v>100</v>
      </c>
      <c r="K42" s="27">
        <v>108</v>
      </c>
      <c r="L42" s="20">
        <v>0</v>
      </c>
      <c r="M42" s="20">
        <v>0</v>
      </c>
      <c r="N42" s="20">
        <v>8</v>
      </c>
      <c r="O42" s="20">
        <v>0</v>
      </c>
      <c r="P42" s="20">
        <v>0</v>
      </c>
      <c r="Q42" s="20">
        <v>0</v>
      </c>
      <c r="R42" s="20">
        <v>0</v>
      </c>
      <c r="S42" s="26">
        <v>100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">
        <v>26</v>
      </c>
    </row>
    <row r="43" spans="1:29" x14ac:dyDescent="0.3">
      <c r="A43" s="17" t="s">
        <v>172</v>
      </c>
      <c r="B43" s="20">
        <v>50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50</v>
      </c>
      <c r="K43" s="27">
        <v>50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50</v>
      </c>
      <c r="T43" s="20">
        <f t="shared" ref="T43:AB56" si="10">B43-K43</f>
        <v>0</v>
      </c>
      <c r="U43" s="20">
        <f t="shared" si="10"/>
        <v>0</v>
      </c>
      <c r="V43" s="20">
        <f t="shared" si="10"/>
        <v>0</v>
      </c>
      <c r="W43" s="20">
        <f t="shared" si="10"/>
        <v>0</v>
      </c>
      <c r="X43" s="20">
        <f t="shared" si="10"/>
        <v>0</v>
      </c>
      <c r="Y43" s="20">
        <f t="shared" si="10"/>
        <v>0</v>
      </c>
      <c r="Z43" s="20">
        <f t="shared" si="10"/>
        <v>0</v>
      </c>
      <c r="AA43" s="20">
        <f t="shared" si="10"/>
        <v>0</v>
      </c>
      <c r="AB43" s="20">
        <f t="shared" si="10"/>
        <v>0</v>
      </c>
      <c r="AC43" s="17" t="s">
        <v>26</v>
      </c>
    </row>
    <row r="44" spans="1:29" x14ac:dyDescent="0.3">
      <c r="A44" s="17" t="s">
        <v>173</v>
      </c>
      <c r="B44" s="20">
        <v>5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5</v>
      </c>
      <c r="K44" s="27">
        <v>5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5</v>
      </c>
      <c r="T44" s="20">
        <f t="shared" si="10"/>
        <v>0</v>
      </c>
      <c r="U44" s="20">
        <f t="shared" si="10"/>
        <v>0</v>
      </c>
      <c r="V44" s="20">
        <f t="shared" si="10"/>
        <v>0</v>
      </c>
      <c r="W44" s="20">
        <f t="shared" si="10"/>
        <v>0</v>
      </c>
      <c r="X44" s="20">
        <f t="shared" si="10"/>
        <v>0</v>
      </c>
      <c r="Y44" s="20">
        <f t="shared" si="10"/>
        <v>0</v>
      </c>
      <c r="Z44" s="20">
        <f t="shared" si="10"/>
        <v>0</v>
      </c>
      <c r="AA44" s="20">
        <f t="shared" si="10"/>
        <v>0</v>
      </c>
      <c r="AB44" s="20">
        <f t="shared" si="10"/>
        <v>0</v>
      </c>
      <c r="AC44" s="17" t="s">
        <v>26</v>
      </c>
    </row>
    <row r="45" spans="1:29" x14ac:dyDescent="0.3">
      <c r="A45" s="17" t="s">
        <v>120</v>
      </c>
      <c r="B45" s="20">
        <v>86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86</v>
      </c>
      <c r="K45" s="27">
        <v>86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86</v>
      </c>
      <c r="T45" s="20">
        <f t="shared" si="10"/>
        <v>0</v>
      </c>
      <c r="U45" s="20">
        <f t="shared" si="10"/>
        <v>0</v>
      </c>
      <c r="V45" s="20">
        <f t="shared" si="10"/>
        <v>0</v>
      </c>
      <c r="W45" s="20">
        <f t="shared" si="10"/>
        <v>0</v>
      </c>
      <c r="X45" s="20">
        <f t="shared" si="10"/>
        <v>0</v>
      </c>
      <c r="Y45" s="20">
        <f t="shared" si="10"/>
        <v>0</v>
      </c>
      <c r="Z45" s="20">
        <f t="shared" si="10"/>
        <v>0</v>
      </c>
      <c r="AA45" s="20">
        <f t="shared" si="10"/>
        <v>0</v>
      </c>
      <c r="AB45" s="20">
        <f t="shared" si="10"/>
        <v>0</v>
      </c>
      <c r="AC45" s="17" t="s">
        <v>26</v>
      </c>
    </row>
    <row r="46" spans="1:29" x14ac:dyDescent="0.3">
      <c r="A46" s="17" t="s">
        <v>121</v>
      </c>
      <c r="B46" s="20">
        <v>224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224</v>
      </c>
      <c r="K46" s="27">
        <v>224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224</v>
      </c>
      <c r="T46" s="20">
        <f t="shared" si="10"/>
        <v>0</v>
      </c>
      <c r="U46" s="20">
        <f t="shared" si="10"/>
        <v>0</v>
      </c>
      <c r="V46" s="20">
        <f t="shared" si="10"/>
        <v>0</v>
      </c>
      <c r="W46" s="20">
        <f t="shared" si="10"/>
        <v>0</v>
      </c>
      <c r="X46" s="20">
        <f t="shared" si="10"/>
        <v>0</v>
      </c>
      <c r="Y46" s="20">
        <f t="shared" si="10"/>
        <v>0</v>
      </c>
      <c r="Z46" s="20">
        <f t="shared" si="10"/>
        <v>0</v>
      </c>
      <c r="AA46" s="20">
        <f t="shared" si="10"/>
        <v>0</v>
      </c>
      <c r="AB46" s="20">
        <f t="shared" si="10"/>
        <v>0</v>
      </c>
      <c r="AC46" s="17" t="s">
        <v>26</v>
      </c>
    </row>
    <row r="47" spans="1:29" x14ac:dyDescent="0.3">
      <c r="A47" s="17" t="s">
        <v>183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0"/>
        <v>0</v>
      </c>
      <c r="U47" s="20">
        <f t="shared" si="10"/>
        <v>0</v>
      </c>
      <c r="V47" s="20">
        <f t="shared" si="10"/>
        <v>0</v>
      </c>
      <c r="W47" s="20">
        <f t="shared" si="10"/>
        <v>0</v>
      </c>
      <c r="X47" s="20">
        <f t="shared" si="10"/>
        <v>0</v>
      </c>
      <c r="Y47" s="20">
        <f t="shared" si="10"/>
        <v>0</v>
      </c>
      <c r="Z47" s="20">
        <f t="shared" si="10"/>
        <v>0</v>
      </c>
      <c r="AA47" s="20">
        <f t="shared" si="10"/>
        <v>0</v>
      </c>
      <c r="AB47" s="20">
        <f t="shared" si="10"/>
        <v>0</v>
      </c>
      <c r="AC47" s="17" t="s">
        <v>26</v>
      </c>
    </row>
    <row r="48" spans="1:29" x14ac:dyDescent="0.3">
      <c r="A48" s="17" t="s">
        <v>174</v>
      </c>
      <c r="B48" s="20">
        <v>20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20</v>
      </c>
      <c r="K48" s="27">
        <v>20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20</v>
      </c>
      <c r="T48" s="20">
        <f t="shared" si="10"/>
        <v>0</v>
      </c>
      <c r="U48" s="20">
        <f t="shared" si="10"/>
        <v>0</v>
      </c>
      <c r="V48" s="20">
        <f t="shared" si="10"/>
        <v>0</v>
      </c>
      <c r="W48" s="20">
        <f t="shared" si="10"/>
        <v>0</v>
      </c>
      <c r="X48" s="20">
        <f t="shared" si="10"/>
        <v>0</v>
      </c>
      <c r="Y48" s="20">
        <f t="shared" si="10"/>
        <v>0</v>
      </c>
      <c r="Z48" s="20">
        <f t="shared" si="10"/>
        <v>0</v>
      </c>
      <c r="AA48" s="20">
        <f t="shared" si="10"/>
        <v>0</v>
      </c>
      <c r="AB48" s="20">
        <f t="shared" si="10"/>
        <v>0</v>
      </c>
      <c r="AC48" s="17" t="s">
        <v>26</v>
      </c>
    </row>
    <row r="49" spans="1:29" x14ac:dyDescent="0.3">
      <c r="A49" s="17" t="s">
        <v>184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0"/>
        <v>0</v>
      </c>
      <c r="U49" s="20">
        <f t="shared" si="10"/>
        <v>0</v>
      </c>
      <c r="V49" s="20">
        <f t="shared" si="10"/>
        <v>0</v>
      </c>
      <c r="W49" s="20">
        <f t="shared" si="10"/>
        <v>0</v>
      </c>
      <c r="X49" s="20">
        <f t="shared" si="10"/>
        <v>0</v>
      </c>
      <c r="Y49" s="20">
        <f t="shared" si="10"/>
        <v>0</v>
      </c>
      <c r="Z49" s="20">
        <f t="shared" si="10"/>
        <v>0</v>
      </c>
      <c r="AA49" s="20">
        <f t="shared" si="10"/>
        <v>0</v>
      </c>
      <c r="AB49" s="20">
        <f t="shared" si="10"/>
        <v>0</v>
      </c>
      <c r="AC49" s="17" t="s">
        <v>26</v>
      </c>
    </row>
    <row r="50" spans="1:29" x14ac:dyDescent="0.3">
      <c r="A50" s="17" t="s">
        <v>122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0"/>
        <v>0</v>
      </c>
      <c r="U50" s="20">
        <f t="shared" si="10"/>
        <v>0</v>
      </c>
      <c r="V50" s="20">
        <f t="shared" si="10"/>
        <v>0</v>
      </c>
      <c r="W50" s="20">
        <f t="shared" si="10"/>
        <v>0</v>
      </c>
      <c r="X50" s="20">
        <f t="shared" si="10"/>
        <v>0</v>
      </c>
      <c r="Y50" s="20">
        <f t="shared" si="10"/>
        <v>0</v>
      </c>
      <c r="Z50" s="20">
        <f t="shared" si="10"/>
        <v>0</v>
      </c>
      <c r="AA50" s="20">
        <f t="shared" si="10"/>
        <v>0</v>
      </c>
      <c r="AB50" s="20">
        <f t="shared" si="10"/>
        <v>0</v>
      </c>
      <c r="AC50" s="17" t="s">
        <v>26</v>
      </c>
    </row>
    <row r="51" spans="1:29" x14ac:dyDescent="0.3">
      <c r="A51" s="17" t="s">
        <v>175</v>
      </c>
      <c r="B51" s="20">
        <v>127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127</v>
      </c>
      <c r="K51" s="27">
        <v>127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127</v>
      </c>
      <c r="T51" s="20">
        <f t="shared" si="10"/>
        <v>0</v>
      </c>
      <c r="U51" s="20">
        <f t="shared" si="10"/>
        <v>0</v>
      </c>
      <c r="V51" s="20">
        <f t="shared" si="10"/>
        <v>0</v>
      </c>
      <c r="W51" s="20">
        <f t="shared" si="10"/>
        <v>0</v>
      </c>
      <c r="X51" s="20">
        <f t="shared" si="10"/>
        <v>0</v>
      </c>
      <c r="Y51" s="20">
        <f t="shared" si="10"/>
        <v>0</v>
      </c>
      <c r="Z51" s="20">
        <f t="shared" si="10"/>
        <v>0</v>
      </c>
      <c r="AA51" s="20">
        <f t="shared" si="10"/>
        <v>0</v>
      </c>
      <c r="AB51" s="20">
        <f t="shared" si="10"/>
        <v>0</v>
      </c>
      <c r="AC51" s="17" t="s">
        <v>26</v>
      </c>
    </row>
    <row r="52" spans="1:29" x14ac:dyDescent="0.3">
      <c r="A52" s="17" t="s">
        <v>176</v>
      </c>
      <c r="B52" s="20">
        <v>43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43</v>
      </c>
      <c r="K52" s="27">
        <v>43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43</v>
      </c>
      <c r="T52" s="20">
        <f t="shared" si="10"/>
        <v>0</v>
      </c>
      <c r="U52" s="20">
        <f t="shared" si="10"/>
        <v>0</v>
      </c>
      <c r="V52" s="20">
        <f t="shared" si="10"/>
        <v>0</v>
      </c>
      <c r="W52" s="20">
        <f t="shared" si="10"/>
        <v>0</v>
      </c>
      <c r="X52" s="20">
        <f t="shared" si="10"/>
        <v>0</v>
      </c>
      <c r="Y52" s="20">
        <f t="shared" si="10"/>
        <v>0</v>
      </c>
      <c r="Z52" s="20">
        <f t="shared" si="10"/>
        <v>0</v>
      </c>
      <c r="AA52" s="20">
        <f t="shared" si="10"/>
        <v>0</v>
      </c>
      <c r="AB52" s="20">
        <f t="shared" si="10"/>
        <v>0</v>
      </c>
      <c r="AC52" s="17" t="s">
        <v>26</v>
      </c>
    </row>
    <row r="53" spans="1:29" x14ac:dyDescent="0.3">
      <c r="A53" s="17" t="s">
        <v>123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10"/>
        <v>0</v>
      </c>
      <c r="U53" s="20">
        <f t="shared" si="10"/>
        <v>0</v>
      </c>
      <c r="V53" s="20">
        <f t="shared" si="10"/>
        <v>0</v>
      </c>
      <c r="W53" s="20">
        <f t="shared" si="10"/>
        <v>0</v>
      </c>
      <c r="X53" s="20">
        <f t="shared" si="10"/>
        <v>0</v>
      </c>
      <c r="Y53" s="20">
        <f t="shared" si="10"/>
        <v>0</v>
      </c>
      <c r="Z53" s="20">
        <f t="shared" si="10"/>
        <v>0</v>
      </c>
      <c r="AA53" s="20">
        <f t="shared" si="10"/>
        <v>0</v>
      </c>
      <c r="AB53" s="20">
        <f t="shared" si="10"/>
        <v>0</v>
      </c>
      <c r="AC53" s="17" t="s">
        <v>26</v>
      </c>
    </row>
    <row r="54" spans="1:29" x14ac:dyDescent="0.3">
      <c r="A54" s="17" t="s">
        <v>124</v>
      </c>
      <c r="B54" s="20">
        <v>50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50</v>
      </c>
      <c r="K54" s="27">
        <v>50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50</v>
      </c>
      <c r="T54" s="20">
        <f t="shared" si="10"/>
        <v>0</v>
      </c>
      <c r="U54" s="20">
        <f t="shared" si="10"/>
        <v>0</v>
      </c>
      <c r="V54" s="20">
        <f t="shared" si="10"/>
        <v>0</v>
      </c>
      <c r="W54" s="20">
        <f t="shared" si="10"/>
        <v>0</v>
      </c>
      <c r="X54" s="20">
        <f t="shared" si="10"/>
        <v>0</v>
      </c>
      <c r="Y54" s="20">
        <f t="shared" si="10"/>
        <v>0</v>
      </c>
      <c r="Z54" s="20">
        <f t="shared" si="10"/>
        <v>0</v>
      </c>
      <c r="AA54" s="20">
        <f t="shared" si="10"/>
        <v>0</v>
      </c>
      <c r="AB54" s="20">
        <f t="shared" si="10"/>
        <v>0</v>
      </c>
      <c r="AC54" s="17" t="s">
        <v>26</v>
      </c>
    </row>
    <row r="55" spans="1:29" x14ac:dyDescent="0.3">
      <c r="A55" s="17" t="s">
        <v>177</v>
      </c>
      <c r="B55" s="20">
        <v>10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10</v>
      </c>
      <c r="K55" s="27">
        <v>10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10</v>
      </c>
      <c r="T55" s="20">
        <f t="shared" si="10"/>
        <v>0</v>
      </c>
      <c r="U55" s="20">
        <f t="shared" si="10"/>
        <v>0</v>
      </c>
      <c r="V55" s="20">
        <f t="shared" si="10"/>
        <v>0</v>
      </c>
      <c r="W55" s="20">
        <f t="shared" si="10"/>
        <v>0</v>
      </c>
      <c r="X55" s="20">
        <f t="shared" si="10"/>
        <v>0</v>
      </c>
      <c r="Y55" s="20">
        <f t="shared" si="10"/>
        <v>0</v>
      </c>
      <c r="Z55" s="20">
        <f t="shared" si="10"/>
        <v>0</v>
      </c>
      <c r="AA55" s="20">
        <f t="shared" si="10"/>
        <v>0</v>
      </c>
      <c r="AB55" s="20">
        <f t="shared" si="10"/>
        <v>0</v>
      </c>
      <c r="AC55" s="17" t="s">
        <v>26</v>
      </c>
    </row>
    <row r="56" spans="1:29" x14ac:dyDescent="0.3">
      <c r="A56" s="17" t="s">
        <v>126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0"/>
        <v>0</v>
      </c>
      <c r="U56" s="20">
        <f t="shared" si="10"/>
        <v>0</v>
      </c>
      <c r="V56" s="20">
        <f t="shared" si="10"/>
        <v>0</v>
      </c>
      <c r="W56" s="20">
        <f t="shared" ref="W56:W66" si="11">E56-N56</f>
        <v>0</v>
      </c>
      <c r="X56" s="20">
        <f t="shared" ref="X56:X66" si="12">F56-O56</f>
        <v>0</v>
      </c>
      <c r="Y56" s="20">
        <f t="shared" ref="Y56:Y66" si="13">G56-P56</f>
        <v>0</v>
      </c>
      <c r="Z56" s="20">
        <f t="shared" ref="Z56:Z66" si="14">H56-Q56</f>
        <v>0</v>
      </c>
      <c r="AA56" s="20">
        <f t="shared" ref="AA56:AA66" si="15">I56-R56</f>
        <v>0</v>
      </c>
      <c r="AB56" s="20">
        <f t="shared" ref="AB56:AB66" si="16">J56-S56</f>
        <v>0</v>
      </c>
      <c r="AC56" s="17" t="s">
        <v>26</v>
      </c>
    </row>
    <row r="57" spans="1:29" x14ac:dyDescent="0.3">
      <c r="A57" s="17" t="s">
        <v>127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ref="T57:T66" si="17">B57-K57</f>
        <v>0</v>
      </c>
      <c r="U57" s="20">
        <f t="shared" ref="U57:U66" si="18">C57-L57</f>
        <v>0</v>
      </c>
      <c r="V57" s="20">
        <f t="shared" ref="V57:V66" si="19">D57-M57</f>
        <v>0</v>
      </c>
      <c r="W57" s="20">
        <f t="shared" si="11"/>
        <v>0</v>
      </c>
      <c r="X57" s="20">
        <f t="shared" si="12"/>
        <v>0</v>
      </c>
      <c r="Y57" s="20">
        <f t="shared" si="13"/>
        <v>0</v>
      </c>
      <c r="Z57" s="20">
        <f t="shared" si="14"/>
        <v>0</v>
      </c>
      <c r="AA57" s="20">
        <f t="shared" si="15"/>
        <v>0</v>
      </c>
      <c r="AB57" s="20">
        <f t="shared" si="16"/>
        <v>0</v>
      </c>
      <c r="AC57" s="17" t="s">
        <v>26</v>
      </c>
    </row>
    <row r="58" spans="1:29" x14ac:dyDescent="0.3">
      <c r="A58" s="17" t="s">
        <v>185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7"/>
        <v>0</v>
      </c>
      <c r="U58" s="20">
        <f t="shared" si="18"/>
        <v>0</v>
      </c>
      <c r="V58" s="20">
        <f t="shared" si="19"/>
        <v>0</v>
      </c>
      <c r="W58" s="20">
        <f t="shared" si="11"/>
        <v>0</v>
      </c>
      <c r="X58" s="20">
        <f t="shared" si="12"/>
        <v>0</v>
      </c>
      <c r="Y58" s="20">
        <f t="shared" si="13"/>
        <v>0</v>
      </c>
      <c r="Z58" s="20">
        <f t="shared" si="14"/>
        <v>0</v>
      </c>
      <c r="AA58" s="20">
        <f t="shared" si="15"/>
        <v>0</v>
      </c>
      <c r="AB58" s="20">
        <f t="shared" si="16"/>
        <v>0</v>
      </c>
      <c r="AC58" s="17" t="s">
        <v>26</v>
      </c>
    </row>
    <row r="59" spans="1:29" x14ac:dyDescent="0.3">
      <c r="A59" s="17" t="s">
        <v>128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7"/>
        <v>0</v>
      </c>
      <c r="U59" s="20">
        <f t="shared" si="18"/>
        <v>0</v>
      </c>
      <c r="V59" s="20">
        <f t="shared" si="19"/>
        <v>0</v>
      </c>
      <c r="W59" s="20">
        <f t="shared" si="11"/>
        <v>0</v>
      </c>
      <c r="X59" s="20">
        <f t="shared" si="12"/>
        <v>0</v>
      </c>
      <c r="Y59" s="20">
        <f t="shared" si="13"/>
        <v>0</v>
      </c>
      <c r="Z59" s="20">
        <f t="shared" si="14"/>
        <v>0</v>
      </c>
      <c r="AA59" s="20">
        <f t="shared" si="15"/>
        <v>0</v>
      </c>
      <c r="AB59" s="20">
        <f t="shared" si="16"/>
        <v>0</v>
      </c>
      <c r="AC59" s="17" t="s">
        <v>26</v>
      </c>
    </row>
    <row r="60" spans="1:29" x14ac:dyDescent="0.3">
      <c r="A60" s="17" t="s">
        <v>129</v>
      </c>
      <c r="B60" s="20">
        <v>181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181</v>
      </c>
      <c r="K60" s="27">
        <v>181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181</v>
      </c>
      <c r="T60" s="20">
        <f t="shared" si="17"/>
        <v>0</v>
      </c>
      <c r="U60" s="20">
        <f t="shared" si="18"/>
        <v>0</v>
      </c>
      <c r="V60" s="20">
        <f t="shared" si="19"/>
        <v>0</v>
      </c>
      <c r="W60" s="20">
        <f t="shared" si="11"/>
        <v>0</v>
      </c>
      <c r="X60" s="20">
        <f t="shared" si="12"/>
        <v>0</v>
      </c>
      <c r="Y60" s="20">
        <f t="shared" si="13"/>
        <v>0</v>
      </c>
      <c r="Z60" s="20">
        <f t="shared" si="14"/>
        <v>0</v>
      </c>
      <c r="AA60" s="20">
        <f t="shared" si="15"/>
        <v>0</v>
      </c>
      <c r="AB60" s="20">
        <f t="shared" si="16"/>
        <v>0</v>
      </c>
      <c r="AC60" s="17" t="s">
        <v>26</v>
      </c>
    </row>
    <row r="61" spans="1:29" x14ac:dyDescent="0.3">
      <c r="A61" s="17" t="s">
        <v>130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7"/>
        <v>0</v>
      </c>
      <c r="U61" s="20">
        <f t="shared" si="18"/>
        <v>0</v>
      </c>
      <c r="V61" s="20">
        <f t="shared" si="19"/>
        <v>0</v>
      </c>
      <c r="W61" s="20">
        <f t="shared" si="11"/>
        <v>0</v>
      </c>
      <c r="X61" s="20">
        <f t="shared" si="12"/>
        <v>0</v>
      </c>
      <c r="Y61" s="20">
        <f t="shared" si="13"/>
        <v>0</v>
      </c>
      <c r="Z61" s="20">
        <f t="shared" si="14"/>
        <v>0</v>
      </c>
      <c r="AA61" s="20">
        <f t="shared" si="15"/>
        <v>0</v>
      </c>
      <c r="AB61" s="20">
        <f t="shared" si="16"/>
        <v>0</v>
      </c>
      <c r="AC61" s="17" t="s">
        <v>26</v>
      </c>
    </row>
    <row r="62" spans="1:29" x14ac:dyDescent="0.3">
      <c r="A62" s="17" t="s">
        <v>178</v>
      </c>
      <c r="B62" s="20">
        <v>100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100</v>
      </c>
      <c r="K62" s="27">
        <v>100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100</v>
      </c>
      <c r="T62" s="20">
        <f t="shared" si="17"/>
        <v>0</v>
      </c>
      <c r="U62" s="20">
        <f t="shared" si="18"/>
        <v>0</v>
      </c>
      <c r="V62" s="20">
        <f t="shared" si="19"/>
        <v>0</v>
      </c>
      <c r="W62" s="20">
        <f t="shared" si="11"/>
        <v>0</v>
      </c>
      <c r="X62" s="20">
        <f t="shared" si="12"/>
        <v>0</v>
      </c>
      <c r="Y62" s="20">
        <f t="shared" si="13"/>
        <v>0</v>
      </c>
      <c r="Z62" s="20">
        <f t="shared" si="14"/>
        <v>0</v>
      </c>
      <c r="AA62" s="20">
        <f t="shared" si="15"/>
        <v>0</v>
      </c>
      <c r="AB62" s="20">
        <f t="shared" si="16"/>
        <v>0</v>
      </c>
      <c r="AC62" s="17" t="s">
        <v>26</v>
      </c>
    </row>
    <row r="63" spans="1:29" x14ac:dyDescent="0.3">
      <c r="A63" s="17" t="s">
        <v>179</v>
      </c>
      <c r="B63" s="20">
        <v>200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200</v>
      </c>
      <c r="K63" s="27">
        <v>200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200</v>
      </c>
      <c r="T63" s="20">
        <f t="shared" si="17"/>
        <v>0</v>
      </c>
      <c r="U63" s="20">
        <f t="shared" si="18"/>
        <v>0</v>
      </c>
      <c r="V63" s="20">
        <f t="shared" si="19"/>
        <v>0</v>
      </c>
      <c r="W63" s="20">
        <f t="shared" si="11"/>
        <v>0</v>
      </c>
      <c r="X63" s="20">
        <f t="shared" si="12"/>
        <v>0</v>
      </c>
      <c r="Y63" s="20">
        <f t="shared" si="13"/>
        <v>0</v>
      </c>
      <c r="Z63" s="20">
        <f t="shared" si="14"/>
        <v>0</v>
      </c>
      <c r="AA63" s="20">
        <f t="shared" si="15"/>
        <v>0</v>
      </c>
      <c r="AB63" s="20">
        <f t="shared" si="16"/>
        <v>0</v>
      </c>
      <c r="AC63" s="17" t="s">
        <v>26</v>
      </c>
    </row>
    <row r="64" spans="1:29" x14ac:dyDescent="0.3">
      <c r="A64" s="17" t="s">
        <v>180</v>
      </c>
      <c r="B64" s="20">
        <v>239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239</v>
      </c>
      <c r="K64" s="27">
        <v>239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239</v>
      </c>
      <c r="T64" s="20">
        <f t="shared" si="17"/>
        <v>0</v>
      </c>
      <c r="U64" s="20">
        <f t="shared" si="18"/>
        <v>0</v>
      </c>
      <c r="V64" s="20">
        <f t="shared" si="19"/>
        <v>0</v>
      </c>
      <c r="W64" s="20">
        <f t="shared" si="11"/>
        <v>0</v>
      </c>
      <c r="X64" s="20">
        <f t="shared" si="12"/>
        <v>0</v>
      </c>
      <c r="Y64" s="20">
        <f t="shared" si="13"/>
        <v>0</v>
      </c>
      <c r="Z64" s="20">
        <f t="shared" si="14"/>
        <v>0</v>
      </c>
      <c r="AA64" s="20">
        <f t="shared" si="15"/>
        <v>0</v>
      </c>
      <c r="AB64" s="20">
        <f t="shared" si="16"/>
        <v>0</v>
      </c>
      <c r="AC64" s="17" t="s">
        <v>26</v>
      </c>
    </row>
    <row r="65" spans="1:29" x14ac:dyDescent="0.3">
      <c r="A65" s="17" t="s">
        <v>169</v>
      </c>
      <c r="B65" s="20">
        <v>10</v>
      </c>
      <c r="C65" s="20">
        <v>50</v>
      </c>
      <c r="D65" s="20">
        <v>0</v>
      </c>
      <c r="E65" s="20">
        <v>60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10</v>
      </c>
      <c r="L65" s="20">
        <v>50</v>
      </c>
      <c r="M65" s="20">
        <v>0</v>
      </c>
      <c r="N65" s="20">
        <v>60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7"/>
        <v>0</v>
      </c>
      <c r="U65" s="20">
        <f t="shared" si="18"/>
        <v>0</v>
      </c>
      <c r="V65" s="20">
        <f t="shared" si="19"/>
        <v>0</v>
      </c>
      <c r="W65" s="20">
        <f t="shared" si="11"/>
        <v>0</v>
      </c>
      <c r="X65" s="20">
        <f t="shared" si="12"/>
        <v>0</v>
      </c>
      <c r="Y65" s="20">
        <f t="shared" si="13"/>
        <v>0</v>
      </c>
      <c r="Z65" s="20">
        <f t="shared" si="14"/>
        <v>0</v>
      </c>
      <c r="AA65" s="20">
        <f t="shared" si="15"/>
        <v>0</v>
      </c>
      <c r="AB65" s="20">
        <f t="shared" si="16"/>
        <v>0</v>
      </c>
      <c r="AC65" s="17" t="s">
        <v>26</v>
      </c>
    </row>
    <row r="66" spans="1:29" ht="15" thickBot="1" x14ac:dyDescent="0.35">
      <c r="A66" s="17" t="s">
        <v>125</v>
      </c>
      <c r="B66" s="20">
        <v>20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20</v>
      </c>
      <c r="K66" s="27">
        <v>20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20</v>
      </c>
      <c r="T66" s="20">
        <f t="shared" si="17"/>
        <v>0</v>
      </c>
      <c r="U66" s="20">
        <f t="shared" si="18"/>
        <v>0</v>
      </c>
      <c r="V66" s="20">
        <f t="shared" si="19"/>
        <v>0</v>
      </c>
      <c r="W66" s="20">
        <f t="shared" si="11"/>
        <v>0</v>
      </c>
      <c r="X66" s="20">
        <f t="shared" si="12"/>
        <v>0</v>
      </c>
      <c r="Y66" s="20">
        <f t="shared" si="13"/>
        <v>0</v>
      </c>
      <c r="Z66" s="20">
        <f t="shared" si="14"/>
        <v>0</v>
      </c>
      <c r="AA66" s="20">
        <f t="shared" si="15"/>
        <v>0</v>
      </c>
      <c r="AB66" s="20">
        <f t="shared" si="16"/>
        <v>0</v>
      </c>
      <c r="AC66" s="17" t="s">
        <v>26</v>
      </c>
    </row>
    <row r="67" spans="1:29" s="37" customFormat="1" ht="16.2" thickBot="1" x14ac:dyDescent="0.35">
      <c r="A67" s="32" t="s">
        <v>19</v>
      </c>
      <c r="B67" s="33">
        <f t="shared" ref="B67:AB67" si="20">SUM(B4:B66)</f>
        <v>3422</v>
      </c>
      <c r="C67" s="33">
        <f t="shared" si="20"/>
        <v>1115</v>
      </c>
      <c r="D67" s="33">
        <f t="shared" si="20"/>
        <v>0</v>
      </c>
      <c r="E67" s="33">
        <f t="shared" si="20"/>
        <v>1453</v>
      </c>
      <c r="F67" s="33">
        <f t="shared" si="20"/>
        <v>0</v>
      </c>
      <c r="G67" s="33">
        <f t="shared" si="20"/>
        <v>0</v>
      </c>
      <c r="H67" s="33">
        <f t="shared" si="20"/>
        <v>0</v>
      </c>
      <c r="I67" s="33">
        <f t="shared" si="20"/>
        <v>0</v>
      </c>
      <c r="J67" s="34">
        <f t="shared" si="20"/>
        <v>3084</v>
      </c>
      <c r="K67" s="35">
        <f t="shared" si="20"/>
        <v>3422</v>
      </c>
      <c r="L67" s="33">
        <f t="shared" si="20"/>
        <v>1115</v>
      </c>
      <c r="M67" s="33">
        <f t="shared" si="20"/>
        <v>0</v>
      </c>
      <c r="N67" s="33">
        <f t="shared" si="20"/>
        <v>1453</v>
      </c>
      <c r="O67" s="33">
        <f t="shared" si="20"/>
        <v>0</v>
      </c>
      <c r="P67" s="33">
        <f t="shared" si="20"/>
        <v>0</v>
      </c>
      <c r="Q67" s="33">
        <f t="shared" si="20"/>
        <v>0</v>
      </c>
      <c r="R67" s="33">
        <f t="shared" si="20"/>
        <v>0</v>
      </c>
      <c r="S67" s="34">
        <f t="shared" si="20"/>
        <v>3084</v>
      </c>
      <c r="T67" s="33">
        <f t="shared" si="20"/>
        <v>0</v>
      </c>
      <c r="U67" s="33">
        <f t="shared" si="20"/>
        <v>0</v>
      </c>
      <c r="V67" s="33">
        <f t="shared" si="20"/>
        <v>0</v>
      </c>
      <c r="W67" s="33">
        <f t="shared" si="20"/>
        <v>0</v>
      </c>
      <c r="X67" s="33">
        <f t="shared" si="20"/>
        <v>0</v>
      </c>
      <c r="Y67" s="33">
        <f t="shared" si="20"/>
        <v>0</v>
      </c>
      <c r="Z67" s="33">
        <f t="shared" si="20"/>
        <v>0</v>
      </c>
      <c r="AA67" s="33">
        <f t="shared" si="20"/>
        <v>0</v>
      </c>
      <c r="AB67" s="34">
        <f t="shared" si="20"/>
        <v>0</v>
      </c>
      <c r="AC67" s="36"/>
    </row>
  </sheetData>
  <mergeCells count="3">
    <mergeCell ref="B1:J1"/>
    <mergeCell ref="K1:S1"/>
    <mergeCell ref="T1:AB1"/>
  </mergeCells>
  <conditionalFormatting sqref="A67:A1048576 A1:A5">
    <cfRule type="duplicateValues" dxfId="25" priority="81"/>
  </conditionalFormatting>
  <conditionalFormatting sqref="A43">
    <cfRule type="duplicateValues" dxfId="24" priority="84"/>
  </conditionalFormatting>
  <conditionalFormatting sqref="A56:A57 A45">
    <cfRule type="duplicateValues" dxfId="23" priority="24"/>
  </conditionalFormatting>
  <conditionalFormatting sqref="A58:A65">
    <cfRule type="duplicateValues" dxfId="22" priority="19"/>
  </conditionalFormatting>
  <conditionalFormatting sqref="A46:A47">
    <cfRule type="duplicateValues" dxfId="21" priority="17"/>
  </conditionalFormatting>
  <conditionalFormatting sqref="A46:A47">
    <cfRule type="duplicateValues" dxfId="20" priority="16"/>
  </conditionalFormatting>
  <conditionalFormatting sqref="A48:A55">
    <cfRule type="duplicateValues" dxfId="19" priority="15"/>
  </conditionalFormatting>
  <conditionalFormatting sqref="A48:A55">
    <cfRule type="duplicateValues" dxfId="18" priority="14"/>
  </conditionalFormatting>
  <conditionalFormatting sqref="A44">
    <cfRule type="duplicateValues" dxfId="17" priority="108"/>
  </conditionalFormatting>
  <conditionalFormatting sqref="A67:A1048576 A1:A5 A43:A44">
    <cfRule type="duplicateValues" dxfId="16" priority="109"/>
  </conditionalFormatting>
  <conditionalFormatting sqref="A6">
    <cfRule type="duplicateValues" dxfId="15" priority="9"/>
  </conditionalFormatting>
  <conditionalFormatting sqref="A19:A20 A8">
    <cfRule type="duplicateValues" dxfId="14" priority="8"/>
  </conditionalFormatting>
  <conditionalFormatting sqref="A29:A35">
    <cfRule type="duplicateValues" dxfId="13" priority="7"/>
  </conditionalFormatting>
  <conditionalFormatting sqref="A21:A28">
    <cfRule type="duplicateValues" dxfId="12" priority="6"/>
  </conditionalFormatting>
  <conditionalFormatting sqref="A21:A35">
    <cfRule type="duplicateValues" dxfId="11" priority="5"/>
  </conditionalFormatting>
  <conditionalFormatting sqref="A9:A10">
    <cfRule type="duplicateValues" dxfId="10" priority="4"/>
  </conditionalFormatting>
  <conditionalFormatting sqref="A9:A10">
    <cfRule type="duplicateValues" dxfId="9" priority="3"/>
  </conditionalFormatting>
  <conditionalFormatting sqref="A11:A18">
    <cfRule type="duplicateValues" dxfId="8" priority="2"/>
  </conditionalFormatting>
  <conditionalFormatting sqref="A11:A18">
    <cfRule type="duplicateValues" dxfId="7" priority="1"/>
  </conditionalFormatting>
  <conditionalFormatting sqref="A7">
    <cfRule type="duplicateValues" dxfId="6" priority="10"/>
  </conditionalFormatting>
  <conditionalFormatting sqref="A6:A7">
    <cfRule type="duplicateValues" dxfId="5" priority="11"/>
  </conditionalFormatting>
  <conditionalFormatting sqref="A36:A42">
    <cfRule type="duplicateValues" dxfId="4" priority="12"/>
  </conditionalFormatting>
  <conditionalFormatting sqref="A36:A42 A19:A20 A8">
    <cfRule type="duplicateValues" dxfId="3" priority="13"/>
  </conditionalFormatting>
  <conditionalFormatting sqref="A66">
    <cfRule type="duplicateValues" dxfId="2" priority="120"/>
  </conditionalFormatting>
  <conditionalFormatting sqref="A58:A66">
    <cfRule type="duplicateValues" dxfId="1" priority="121"/>
  </conditionalFormatting>
  <conditionalFormatting sqref="A56:A57 A45">
    <cfRule type="duplicateValues" dxfId="0" priority="12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2021-06-22T05:23:44Z</dcterms:modified>
</cp:coreProperties>
</file>