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2001137-Tandan Krishi Bhandar\"/>
    </mc:Choice>
  </mc:AlternateContent>
  <xr:revisionPtr revIDLastSave="0" documentId="13_ncr:1_{91AEC0E6-6EE2-4383-AA43-CA002829EB5C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working'!$A$1:$G$88</definedName>
    <definedName name="_xlnm._FilterDatabase" localSheetId="5" hidden="1">Reco!$A$3:$AC$86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20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E100" i="1"/>
  <c r="D100" i="1"/>
  <c r="C100" i="1"/>
  <c r="B100" i="1"/>
  <c r="F66" i="5" l="1"/>
  <c r="F64" i="5"/>
  <c r="F61" i="5"/>
  <c r="F51" i="5"/>
  <c r="F76" i="5"/>
  <c r="F71" i="5"/>
  <c r="F69" i="5"/>
  <c r="F65" i="5"/>
  <c r="F63" i="5"/>
  <c r="F58" i="5"/>
  <c r="F41" i="5"/>
  <c r="F40" i="5"/>
  <c r="F39" i="5"/>
  <c r="F30" i="5"/>
  <c r="F86" i="5"/>
  <c r="F73" i="5"/>
  <c r="G64" i="5"/>
  <c r="F62" i="5"/>
  <c r="F8" i="5"/>
  <c r="F79" i="5"/>
  <c r="F77" i="5"/>
  <c r="F72" i="5"/>
  <c r="G72" i="5" s="1"/>
  <c r="F70" i="5"/>
  <c r="F55" i="5"/>
  <c r="F54" i="5"/>
  <c r="F47" i="5"/>
  <c r="F46" i="5"/>
  <c r="F44" i="5"/>
  <c r="F43" i="5"/>
  <c r="F42" i="5"/>
  <c r="G42" i="5" s="1"/>
  <c r="G41" i="5"/>
  <c r="F38" i="5"/>
  <c r="F37" i="5"/>
  <c r="F36" i="5"/>
  <c r="F35" i="5"/>
  <c r="F27" i="5"/>
  <c r="F26" i="5"/>
  <c r="F16" i="5"/>
  <c r="F14" i="5"/>
  <c r="F13" i="5"/>
  <c r="F12" i="5"/>
  <c r="G12" i="5" s="1"/>
  <c r="F11" i="5"/>
  <c r="F10" i="5"/>
  <c r="G10" i="5" s="1"/>
  <c r="G8" i="5"/>
  <c r="F2" i="5"/>
  <c r="F88" i="5"/>
  <c r="F87" i="5"/>
  <c r="F85" i="5"/>
  <c r="F84" i="5"/>
  <c r="F83" i="5"/>
  <c r="F82" i="5"/>
  <c r="F81" i="5"/>
  <c r="F80" i="5"/>
  <c r="F75" i="5"/>
  <c r="F74" i="5"/>
  <c r="F68" i="5"/>
  <c r="F67" i="5"/>
  <c r="F60" i="5"/>
  <c r="F59" i="5"/>
  <c r="F57" i="5"/>
  <c r="F56" i="5"/>
  <c r="G56" i="5" s="1"/>
  <c r="F53" i="5"/>
  <c r="F52" i="5"/>
  <c r="F50" i="5"/>
  <c r="F49" i="5"/>
  <c r="G49" i="5" s="1"/>
  <c r="F48" i="5"/>
  <c r="F45" i="5"/>
  <c r="F34" i="5"/>
  <c r="F33" i="5"/>
  <c r="G33" i="5" s="1"/>
  <c r="F32" i="5"/>
  <c r="G32" i="5" s="1"/>
  <c r="F31" i="5"/>
  <c r="F29" i="5"/>
  <c r="F28" i="5"/>
  <c r="G28" i="5" s="1"/>
  <c r="F25" i="5"/>
  <c r="G25" i="5" s="1"/>
  <c r="F24" i="5"/>
  <c r="F23" i="5"/>
  <c r="F22" i="5"/>
  <c r="G22" i="5" s="1"/>
  <c r="F21" i="5"/>
  <c r="G21" i="5" s="1"/>
  <c r="F20" i="5"/>
  <c r="G20" i="5" s="1"/>
  <c r="F19" i="5"/>
  <c r="G19" i="5" s="1"/>
  <c r="F18" i="5"/>
  <c r="G18" i="5" s="1"/>
  <c r="F17" i="5"/>
  <c r="G17" i="5" s="1"/>
  <c r="F15" i="5"/>
  <c r="G15" i="5" s="1"/>
  <c r="F9" i="5"/>
  <c r="G9" i="5" s="1"/>
  <c r="F7" i="5"/>
  <c r="G7" i="5" s="1"/>
  <c r="F5" i="5"/>
  <c r="G5" i="5" s="1"/>
  <c r="F4" i="5"/>
  <c r="G4" i="5" s="1"/>
  <c r="F3" i="5"/>
  <c r="G3" i="5" s="1"/>
  <c r="F6" i="5"/>
  <c r="G6" i="5" s="1"/>
  <c r="G11" i="5"/>
  <c r="G13" i="5"/>
  <c r="G14" i="5"/>
  <c r="G16" i="5"/>
  <c r="G23" i="5"/>
  <c r="G24" i="5"/>
  <c r="G26" i="5"/>
  <c r="G27" i="5"/>
  <c r="G29" i="5"/>
  <c r="G30" i="5"/>
  <c r="G31" i="5"/>
  <c r="G34" i="5"/>
  <c r="G35" i="5"/>
  <c r="G36" i="5"/>
  <c r="G37" i="5"/>
  <c r="G38" i="5"/>
  <c r="G39" i="5"/>
  <c r="G40" i="5"/>
  <c r="G43" i="5"/>
  <c r="G44" i="5"/>
  <c r="G45" i="5"/>
  <c r="G46" i="5"/>
  <c r="G47" i="5"/>
  <c r="G48" i="5"/>
  <c r="G50" i="5"/>
  <c r="G51" i="5"/>
  <c r="G52" i="5"/>
  <c r="G53" i="5"/>
  <c r="G54" i="5"/>
  <c r="G55" i="5"/>
  <c r="G57" i="5"/>
  <c r="G58" i="5"/>
  <c r="G59" i="5"/>
  <c r="G60" i="5"/>
  <c r="G61" i="5"/>
  <c r="G62" i="5"/>
  <c r="G63" i="5"/>
  <c r="G65" i="5"/>
  <c r="G67" i="5"/>
  <c r="G68" i="5"/>
  <c r="G69" i="5"/>
  <c r="G70" i="5"/>
  <c r="G71" i="5"/>
  <c r="G73" i="5"/>
  <c r="G74" i="5"/>
  <c r="G75" i="5"/>
  <c r="G76" i="5"/>
  <c r="G77" i="5"/>
  <c r="F78" i="5"/>
  <c r="G78" i="5" s="1"/>
  <c r="G79" i="5"/>
  <c r="G80" i="5"/>
  <c r="G81" i="5"/>
  <c r="G82" i="5"/>
  <c r="G83" i="5"/>
  <c r="G84" i="5"/>
  <c r="G85" i="5"/>
  <c r="G86" i="5"/>
  <c r="G87" i="5"/>
  <c r="G88" i="5"/>
  <c r="M368" i="2" l="1"/>
  <c r="H368" i="2"/>
  <c r="F368" i="2"/>
  <c r="E368" i="2"/>
  <c r="M367" i="2"/>
  <c r="H367" i="2"/>
  <c r="F367" i="2"/>
  <c r="E367" i="2"/>
  <c r="M366" i="2"/>
  <c r="H366" i="2"/>
  <c r="F366" i="2"/>
  <c r="E366" i="2"/>
  <c r="M365" i="2"/>
  <c r="H365" i="2"/>
  <c r="F365" i="2"/>
  <c r="E365" i="2"/>
  <c r="M364" i="2"/>
  <c r="H364" i="2"/>
  <c r="F364" i="2"/>
  <c r="E364" i="2"/>
  <c r="M363" i="2"/>
  <c r="H363" i="2"/>
  <c r="F363" i="2"/>
  <c r="E363" i="2"/>
  <c r="M362" i="2"/>
  <c r="H362" i="2"/>
  <c r="F362" i="2"/>
  <c r="E362" i="2"/>
  <c r="M361" i="2"/>
  <c r="H361" i="2"/>
  <c r="F361" i="2"/>
  <c r="E361" i="2"/>
  <c r="M360" i="2"/>
  <c r="H360" i="2"/>
  <c r="F360" i="2"/>
  <c r="E360" i="2"/>
  <c r="M359" i="2"/>
  <c r="H359" i="2"/>
  <c r="F359" i="2"/>
  <c r="E359" i="2"/>
  <c r="M358" i="2"/>
  <c r="H358" i="2"/>
  <c r="F358" i="2"/>
  <c r="E358" i="2"/>
  <c r="M357" i="2"/>
  <c r="H357" i="2"/>
  <c r="F357" i="2"/>
  <c r="E357" i="2"/>
  <c r="M356" i="2"/>
  <c r="H356" i="2"/>
  <c r="F356" i="2"/>
  <c r="E356" i="2"/>
  <c r="M355" i="2"/>
  <c r="H355" i="2"/>
  <c r="F355" i="2"/>
  <c r="E355" i="2"/>
  <c r="M354" i="2"/>
  <c r="H354" i="2"/>
  <c r="F354" i="2"/>
  <c r="E354" i="2"/>
  <c r="M353" i="2"/>
  <c r="H353" i="2"/>
  <c r="F353" i="2"/>
  <c r="E353" i="2"/>
  <c r="M352" i="2"/>
  <c r="H352" i="2"/>
  <c r="F352" i="2"/>
  <c r="E352" i="2"/>
  <c r="M351" i="2"/>
  <c r="H351" i="2"/>
  <c r="F351" i="2"/>
  <c r="E351" i="2"/>
  <c r="M350" i="2"/>
  <c r="H350" i="2"/>
  <c r="F350" i="2"/>
  <c r="E350" i="2"/>
  <c r="M349" i="2"/>
  <c r="H349" i="2"/>
  <c r="F349" i="2"/>
  <c r="E349" i="2"/>
  <c r="M348" i="2"/>
  <c r="H348" i="2"/>
  <c r="F348" i="2"/>
  <c r="E348" i="2"/>
  <c r="M347" i="2"/>
  <c r="H347" i="2"/>
  <c r="F347" i="2"/>
  <c r="E347" i="2"/>
  <c r="M346" i="2"/>
  <c r="H346" i="2"/>
  <c r="F346" i="2"/>
  <c r="E346" i="2"/>
  <c r="M345" i="2"/>
  <c r="H345" i="2"/>
  <c r="F345" i="2"/>
  <c r="E345" i="2"/>
  <c r="M344" i="2"/>
  <c r="H344" i="2"/>
  <c r="F344" i="2"/>
  <c r="E344" i="2"/>
  <c r="M343" i="2"/>
  <c r="H343" i="2"/>
  <c r="F343" i="2"/>
  <c r="E343" i="2"/>
  <c r="M342" i="2"/>
  <c r="H342" i="2"/>
  <c r="F342" i="2"/>
  <c r="E342" i="2"/>
  <c r="M341" i="2"/>
  <c r="H341" i="2"/>
  <c r="F341" i="2"/>
  <c r="E341" i="2"/>
  <c r="M340" i="2"/>
  <c r="H340" i="2"/>
  <c r="F340" i="2"/>
  <c r="E340" i="2"/>
  <c r="M339" i="2"/>
  <c r="H339" i="2"/>
  <c r="F339" i="2"/>
  <c r="E339" i="2"/>
  <c r="M338" i="2"/>
  <c r="H338" i="2"/>
  <c r="F338" i="2"/>
  <c r="E338" i="2"/>
  <c r="M337" i="2"/>
  <c r="H337" i="2"/>
  <c r="F337" i="2"/>
  <c r="E337" i="2"/>
  <c r="M336" i="2"/>
  <c r="H336" i="2"/>
  <c r="F336" i="2"/>
  <c r="E336" i="2"/>
  <c r="M335" i="2"/>
  <c r="H335" i="2"/>
  <c r="F335" i="2"/>
  <c r="E335" i="2"/>
  <c r="M334" i="2"/>
  <c r="H334" i="2"/>
  <c r="F334" i="2"/>
  <c r="E334" i="2"/>
  <c r="M333" i="2"/>
  <c r="H333" i="2"/>
  <c r="F333" i="2"/>
  <c r="E333" i="2"/>
  <c r="M332" i="2"/>
  <c r="H332" i="2"/>
  <c r="F332" i="2"/>
  <c r="E332" i="2"/>
  <c r="M331" i="2"/>
  <c r="H331" i="2"/>
  <c r="F331" i="2"/>
  <c r="E331" i="2"/>
  <c r="M330" i="2"/>
  <c r="H330" i="2"/>
  <c r="F330" i="2"/>
  <c r="E330" i="2"/>
  <c r="M329" i="2"/>
  <c r="H329" i="2"/>
  <c r="F329" i="2"/>
  <c r="E329" i="2"/>
  <c r="M328" i="2"/>
  <c r="H328" i="2"/>
  <c r="F328" i="2"/>
  <c r="E328" i="2"/>
  <c r="M327" i="2"/>
  <c r="H327" i="2"/>
  <c r="F327" i="2"/>
  <c r="E327" i="2"/>
  <c r="M326" i="2"/>
  <c r="H326" i="2"/>
  <c r="F326" i="2"/>
  <c r="E326" i="2"/>
  <c r="M325" i="2"/>
  <c r="H325" i="2"/>
  <c r="F325" i="2"/>
  <c r="E325" i="2"/>
  <c r="M324" i="2"/>
  <c r="H324" i="2"/>
  <c r="F324" i="2"/>
  <c r="E324" i="2"/>
  <c r="M323" i="2"/>
  <c r="H323" i="2"/>
  <c r="F323" i="2"/>
  <c r="E323" i="2"/>
  <c r="M322" i="2"/>
  <c r="H322" i="2"/>
  <c r="F322" i="2"/>
  <c r="E322" i="2"/>
  <c r="M321" i="2"/>
  <c r="H321" i="2"/>
  <c r="F321" i="2"/>
  <c r="E321" i="2"/>
  <c r="M320" i="2"/>
  <c r="H320" i="2"/>
  <c r="F320" i="2"/>
  <c r="E320" i="2"/>
  <c r="M319" i="2"/>
  <c r="H319" i="2"/>
  <c r="F319" i="2"/>
  <c r="E319" i="2"/>
  <c r="M318" i="2"/>
  <c r="H318" i="2"/>
  <c r="F318" i="2"/>
  <c r="E318" i="2"/>
  <c r="M317" i="2"/>
  <c r="H317" i="2"/>
  <c r="F317" i="2"/>
  <c r="E317" i="2"/>
  <c r="M316" i="2"/>
  <c r="H316" i="2"/>
  <c r="F316" i="2"/>
  <c r="E316" i="2"/>
  <c r="M315" i="2"/>
  <c r="H315" i="2"/>
  <c r="F315" i="2"/>
  <c r="E315" i="2"/>
  <c r="M314" i="2"/>
  <c r="H314" i="2"/>
  <c r="F314" i="2"/>
  <c r="E314" i="2"/>
  <c r="M313" i="2"/>
  <c r="H313" i="2"/>
  <c r="F313" i="2"/>
  <c r="E313" i="2"/>
  <c r="M312" i="2"/>
  <c r="H312" i="2"/>
  <c r="F312" i="2"/>
  <c r="E312" i="2"/>
  <c r="M311" i="2"/>
  <c r="H311" i="2"/>
  <c r="F311" i="2"/>
  <c r="E311" i="2"/>
  <c r="M310" i="2"/>
  <c r="H310" i="2"/>
  <c r="F310" i="2"/>
  <c r="E310" i="2"/>
  <c r="M309" i="2"/>
  <c r="H309" i="2"/>
  <c r="F309" i="2"/>
  <c r="E309" i="2"/>
  <c r="M308" i="2"/>
  <c r="H308" i="2"/>
  <c r="F308" i="2"/>
  <c r="E308" i="2"/>
  <c r="M307" i="2"/>
  <c r="H307" i="2"/>
  <c r="F307" i="2"/>
  <c r="E307" i="2"/>
  <c r="M306" i="2"/>
  <c r="H306" i="2"/>
  <c r="F306" i="2"/>
  <c r="E306" i="2"/>
  <c r="M305" i="2"/>
  <c r="H305" i="2"/>
  <c r="F305" i="2"/>
  <c r="E305" i="2"/>
  <c r="M304" i="2"/>
  <c r="H304" i="2"/>
  <c r="F304" i="2"/>
  <c r="E304" i="2"/>
  <c r="M303" i="2"/>
  <c r="H303" i="2"/>
  <c r="F303" i="2"/>
  <c r="E303" i="2"/>
  <c r="M302" i="2"/>
  <c r="H302" i="2"/>
  <c r="F302" i="2"/>
  <c r="E302" i="2"/>
  <c r="M301" i="2"/>
  <c r="H301" i="2"/>
  <c r="F301" i="2"/>
  <c r="E301" i="2"/>
  <c r="M300" i="2"/>
  <c r="H300" i="2"/>
  <c r="F300" i="2"/>
  <c r="E300" i="2"/>
  <c r="M299" i="2"/>
  <c r="H299" i="2"/>
  <c r="F299" i="2"/>
  <c r="E299" i="2"/>
  <c r="M298" i="2"/>
  <c r="H298" i="2"/>
  <c r="F298" i="2"/>
  <c r="E298" i="2"/>
  <c r="M297" i="2"/>
  <c r="H297" i="2"/>
  <c r="F297" i="2"/>
  <c r="E297" i="2"/>
  <c r="M296" i="2"/>
  <c r="H296" i="2"/>
  <c r="F296" i="2"/>
  <c r="E296" i="2"/>
  <c r="M295" i="2"/>
  <c r="H295" i="2"/>
  <c r="F295" i="2"/>
  <c r="E295" i="2"/>
  <c r="M294" i="2"/>
  <c r="H294" i="2"/>
  <c r="F294" i="2"/>
  <c r="E294" i="2"/>
  <c r="M293" i="2"/>
  <c r="H293" i="2"/>
  <c r="F293" i="2"/>
  <c r="E293" i="2"/>
  <c r="M292" i="2"/>
  <c r="H292" i="2"/>
  <c r="F292" i="2"/>
  <c r="E292" i="2"/>
  <c r="M291" i="2"/>
  <c r="H291" i="2"/>
  <c r="F291" i="2"/>
  <c r="E291" i="2"/>
  <c r="M290" i="2"/>
  <c r="H290" i="2"/>
  <c r="F290" i="2"/>
  <c r="E290" i="2"/>
  <c r="M289" i="2"/>
  <c r="H289" i="2"/>
  <c r="F289" i="2"/>
  <c r="E289" i="2"/>
  <c r="M288" i="2"/>
  <c r="H288" i="2"/>
  <c r="F288" i="2"/>
  <c r="E288" i="2"/>
  <c r="M287" i="2"/>
  <c r="H287" i="2"/>
  <c r="F287" i="2"/>
  <c r="E287" i="2"/>
  <c r="M286" i="2"/>
  <c r="H286" i="2"/>
  <c r="F286" i="2"/>
  <c r="E286" i="2"/>
  <c r="M285" i="2"/>
  <c r="H285" i="2"/>
  <c r="F285" i="2"/>
  <c r="E285" i="2"/>
  <c r="M284" i="2"/>
  <c r="H284" i="2"/>
  <c r="F284" i="2"/>
  <c r="E284" i="2"/>
  <c r="M283" i="2"/>
  <c r="H283" i="2"/>
  <c r="F283" i="2"/>
  <c r="E283" i="2"/>
  <c r="M282" i="2"/>
  <c r="H282" i="2"/>
  <c r="F282" i="2"/>
  <c r="E282" i="2"/>
  <c r="M281" i="2"/>
  <c r="H281" i="2"/>
  <c r="F281" i="2"/>
  <c r="E281" i="2"/>
  <c r="M280" i="2"/>
  <c r="H280" i="2"/>
  <c r="F280" i="2"/>
  <c r="E280" i="2"/>
  <c r="M279" i="2"/>
  <c r="H279" i="2"/>
  <c r="F279" i="2"/>
  <c r="E279" i="2"/>
  <c r="M278" i="2"/>
  <c r="H278" i="2"/>
  <c r="F278" i="2"/>
  <c r="E278" i="2"/>
  <c r="M277" i="2"/>
  <c r="H277" i="2"/>
  <c r="F277" i="2"/>
  <c r="E277" i="2"/>
  <c r="M276" i="2"/>
  <c r="H276" i="2"/>
  <c r="F276" i="2"/>
  <c r="E276" i="2"/>
  <c r="M275" i="2"/>
  <c r="H275" i="2"/>
  <c r="F275" i="2"/>
  <c r="E275" i="2"/>
  <c r="M274" i="2"/>
  <c r="H274" i="2"/>
  <c r="F274" i="2"/>
  <c r="E274" i="2"/>
  <c r="M273" i="2"/>
  <c r="H273" i="2"/>
  <c r="F273" i="2"/>
  <c r="E273" i="2"/>
  <c r="M272" i="2"/>
  <c r="H272" i="2"/>
  <c r="F272" i="2"/>
  <c r="E272" i="2"/>
  <c r="M271" i="2"/>
  <c r="H271" i="2"/>
  <c r="F271" i="2"/>
  <c r="E271" i="2"/>
  <c r="M270" i="2"/>
  <c r="H270" i="2"/>
  <c r="F270" i="2"/>
  <c r="E270" i="2"/>
  <c r="M269" i="2"/>
  <c r="H269" i="2"/>
  <c r="F269" i="2"/>
  <c r="E269" i="2"/>
  <c r="M268" i="2"/>
  <c r="H268" i="2"/>
  <c r="F268" i="2"/>
  <c r="E268" i="2"/>
  <c r="M267" i="2"/>
  <c r="H267" i="2"/>
  <c r="F267" i="2"/>
  <c r="E267" i="2"/>
  <c r="M266" i="2"/>
  <c r="H266" i="2"/>
  <c r="F266" i="2"/>
  <c r="E266" i="2"/>
  <c r="M265" i="2"/>
  <c r="H265" i="2"/>
  <c r="F265" i="2"/>
  <c r="E265" i="2"/>
  <c r="M264" i="2"/>
  <c r="H264" i="2"/>
  <c r="F264" i="2"/>
  <c r="E264" i="2"/>
  <c r="M263" i="2"/>
  <c r="H263" i="2"/>
  <c r="F263" i="2"/>
  <c r="E263" i="2"/>
  <c r="M262" i="2"/>
  <c r="H262" i="2"/>
  <c r="F262" i="2"/>
  <c r="E262" i="2"/>
  <c r="M261" i="2"/>
  <c r="H261" i="2"/>
  <c r="F261" i="2"/>
  <c r="E261" i="2"/>
  <c r="M260" i="2"/>
  <c r="H260" i="2"/>
  <c r="F260" i="2"/>
  <c r="E260" i="2"/>
  <c r="M259" i="2"/>
  <c r="H259" i="2"/>
  <c r="F259" i="2"/>
  <c r="E259" i="2"/>
  <c r="M258" i="2"/>
  <c r="H258" i="2"/>
  <c r="F258" i="2"/>
  <c r="E258" i="2"/>
  <c r="M257" i="2"/>
  <c r="H257" i="2"/>
  <c r="F257" i="2"/>
  <c r="E257" i="2"/>
  <c r="M256" i="2"/>
  <c r="H256" i="2"/>
  <c r="F256" i="2"/>
  <c r="E256" i="2"/>
  <c r="M255" i="2"/>
  <c r="H255" i="2"/>
  <c r="F255" i="2"/>
  <c r="E255" i="2"/>
  <c r="M254" i="2"/>
  <c r="H254" i="2"/>
  <c r="F254" i="2"/>
  <c r="E254" i="2"/>
  <c r="M253" i="2"/>
  <c r="H253" i="2"/>
  <c r="F253" i="2"/>
  <c r="E253" i="2"/>
  <c r="M252" i="2"/>
  <c r="H252" i="2"/>
  <c r="F252" i="2"/>
  <c r="E252" i="2"/>
  <c r="M251" i="2"/>
  <c r="H251" i="2"/>
  <c r="F251" i="2"/>
  <c r="E251" i="2"/>
  <c r="M250" i="2"/>
  <c r="H250" i="2"/>
  <c r="F250" i="2"/>
  <c r="E250" i="2"/>
  <c r="M249" i="2"/>
  <c r="H249" i="2"/>
  <c r="F249" i="2"/>
  <c r="E249" i="2"/>
  <c r="M248" i="2"/>
  <c r="H248" i="2"/>
  <c r="F248" i="2"/>
  <c r="E248" i="2"/>
  <c r="M247" i="2"/>
  <c r="H247" i="2"/>
  <c r="F247" i="2"/>
  <c r="E247" i="2"/>
  <c r="M246" i="2"/>
  <c r="H246" i="2"/>
  <c r="F246" i="2"/>
  <c r="E246" i="2"/>
  <c r="M245" i="2"/>
  <c r="H245" i="2"/>
  <c r="F245" i="2"/>
  <c r="E245" i="2"/>
  <c r="M244" i="2"/>
  <c r="H244" i="2"/>
  <c r="F244" i="2"/>
  <c r="E244" i="2"/>
  <c r="M243" i="2"/>
  <c r="H243" i="2"/>
  <c r="F243" i="2"/>
  <c r="E243" i="2"/>
  <c r="M242" i="2"/>
  <c r="H242" i="2"/>
  <c r="F242" i="2"/>
  <c r="E242" i="2"/>
  <c r="M241" i="2"/>
  <c r="H241" i="2"/>
  <c r="F241" i="2"/>
  <c r="E241" i="2"/>
  <c r="M240" i="2"/>
  <c r="H240" i="2"/>
  <c r="F240" i="2"/>
  <c r="E240" i="2"/>
  <c r="M239" i="2"/>
  <c r="H239" i="2"/>
  <c r="F239" i="2"/>
  <c r="E239" i="2"/>
  <c r="M238" i="2"/>
  <c r="H238" i="2"/>
  <c r="F238" i="2"/>
  <c r="E238" i="2"/>
  <c r="M237" i="2"/>
  <c r="H237" i="2"/>
  <c r="F237" i="2"/>
  <c r="E237" i="2"/>
  <c r="M236" i="2"/>
  <c r="H236" i="2"/>
  <c r="F236" i="2"/>
  <c r="E236" i="2"/>
  <c r="M235" i="2"/>
  <c r="H235" i="2"/>
  <c r="F235" i="2"/>
  <c r="E235" i="2"/>
  <c r="M234" i="2"/>
  <c r="H234" i="2"/>
  <c r="F234" i="2"/>
  <c r="E234" i="2"/>
  <c r="M233" i="2"/>
  <c r="H233" i="2"/>
  <c r="F233" i="2"/>
  <c r="E233" i="2"/>
  <c r="M232" i="2"/>
  <c r="H232" i="2"/>
  <c r="F232" i="2"/>
  <c r="E232" i="2"/>
  <c r="M231" i="2"/>
  <c r="H231" i="2"/>
  <c r="F231" i="2"/>
  <c r="E231" i="2"/>
  <c r="M230" i="2"/>
  <c r="H230" i="2"/>
  <c r="F230" i="2"/>
  <c r="E230" i="2"/>
  <c r="M229" i="2"/>
  <c r="H229" i="2"/>
  <c r="F229" i="2"/>
  <c r="E229" i="2"/>
  <c r="M228" i="2"/>
  <c r="H228" i="2"/>
  <c r="F228" i="2"/>
  <c r="E228" i="2"/>
  <c r="M227" i="2"/>
  <c r="H227" i="2"/>
  <c r="F227" i="2"/>
  <c r="E227" i="2"/>
  <c r="M226" i="2"/>
  <c r="H226" i="2"/>
  <c r="F226" i="2"/>
  <c r="E226" i="2"/>
  <c r="M225" i="2"/>
  <c r="H225" i="2"/>
  <c r="F225" i="2"/>
  <c r="E225" i="2"/>
  <c r="M224" i="2"/>
  <c r="H224" i="2"/>
  <c r="F224" i="2"/>
  <c r="E224" i="2"/>
  <c r="M223" i="2"/>
  <c r="H223" i="2"/>
  <c r="F223" i="2"/>
  <c r="E223" i="2"/>
  <c r="M222" i="2"/>
  <c r="H222" i="2"/>
  <c r="F222" i="2"/>
  <c r="E222" i="2"/>
  <c r="M221" i="2"/>
  <c r="H221" i="2"/>
  <c r="F221" i="2"/>
  <c r="E221" i="2"/>
  <c r="M220" i="2"/>
  <c r="H220" i="2"/>
  <c r="F220" i="2"/>
  <c r="E220" i="2"/>
  <c r="M219" i="2"/>
  <c r="H219" i="2"/>
  <c r="F219" i="2"/>
  <c r="E219" i="2"/>
  <c r="M218" i="2"/>
  <c r="H218" i="2"/>
  <c r="F218" i="2"/>
  <c r="E218" i="2"/>
  <c r="M217" i="2"/>
  <c r="H217" i="2"/>
  <c r="F217" i="2"/>
  <c r="E217" i="2"/>
  <c r="M216" i="2"/>
  <c r="H216" i="2"/>
  <c r="F216" i="2"/>
  <c r="E216" i="2"/>
  <c r="M215" i="2"/>
  <c r="H215" i="2"/>
  <c r="F215" i="2"/>
  <c r="E215" i="2"/>
  <c r="M214" i="2"/>
  <c r="H214" i="2"/>
  <c r="F214" i="2"/>
  <c r="E214" i="2"/>
  <c r="M213" i="2"/>
  <c r="H213" i="2"/>
  <c r="F213" i="2"/>
  <c r="E213" i="2"/>
  <c r="M212" i="2"/>
  <c r="H212" i="2"/>
  <c r="F212" i="2"/>
  <c r="E212" i="2"/>
  <c r="M211" i="2"/>
  <c r="H211" i="2"/>
  <c r="F211" i="2"/>
  <c r="E211" i="2"/>
  <c r="M210" i="2"/>
  <c r="H210" i="2"/>
  <c r="F210" i="2"/>
  <c r="E210" i="2"/>
  <c r="M209" i="2"/>
  <c r="H209" i="2"/>
  <c r="F209" i="2"/>
  <c r="E209" i="2"/>
  <c r="M208" i="2"/>
  <c r="H208" i="2"/>
  <c r="F208" i="2"/>
  <c r="E208" i="2"/>
  <c r="M207" i="2"/>
  <c r="H207" i="2"/>
  <c r="F207" i="2"/>
  <c r="E207" i="2"/>
  <c r="M206" i="2"/>
  <c r="H206" i="2"/>
  <c r="F206" i="2"/>
  <c r="E206" i="2"/>
  <c r="M205" i="2"/>
  <c r="H205" i="2"/>
  <c r="F205" i="2"/>
  <c r="E205" i="2"/>
  <c r="M204" i="2"/>
  <c r="H204" i="2"/>
  <c r="F204" i="2"/>
  <c r="E204" i="2"/>
  <c r="M203" i="2"/>
  <c r="H203" i="2"/>
  <c r="F203" i="2"/>
  <c r="E203" i="2"/>
  <c r="M202" i="2"/>
  <c r="H202" i="2"/>
  <c r="F202" i="2"/>
  <c r="E202" i="2"/>
  <c r="M201" i="2"/>
  <c r="H201" i="2"/>
  <c r="F201" i="2"/>
  <c r="E201" i="2"/>
  <c r="M200" i="2"/>
  <c r="H200" i="2"/>
  <c r="F200" i="2"/>
  <c r="E200" i="2"/>
  <c r="M199" i="2"/>
  <c r="H199" i="2"/>
  <c r="F199" i="2"/>
  <c r="E199" i="2"/>
  <c r="M198" i="2"/>
  <c r="H198" i="2"/>
  <c r="F198" i="2"/>
  <c r="E198" i="2"/>
  <c r="M197" i="2"/>
  <c r="H197" i="2"/>
  <c r="F197" i="2"/>
  <c r="E197" i="2"/>
  <c r="M196" i="2"/>
  <c r="H196" i="2"/>
  <c r="F196" i="2"/>
  <c r="E196" i="2"/>
  <c r="M195" i="2"/>
  <c r="H195" i="2"/>
  <c r="F195" i="2"/>
  <c r="E195" i="2"/>
  <c r="M194" i="2"/>
  <c r="H194" i="2"/>
  <c r="F194" i="2"/>
  <c r="E194" i="2"/>
  <c r="M193" i="2"/>
  <c r="H193" i="2"/>
  <c r="F193" i="2"/>
  <c r="E193" i="2"/>
  <c r="M192" i="2"/>
  <c r="H192" i="2"/>
  <c r="F192" i="2"/>
  <c r="E192" i="2"/>
  <c r="M191" i="2"/>
  <c r="H191" i="2"/>
  <c r="F191" i="2"/>
  <c r="E191" i="2"/>
  <c r="M190" i="2"/>
  <c r="H190" i="2"/>
  <c r="F190" i="2"/>
  <c r="E190" i="2"/>
  <c r="M189" i="2"/>
  <c r="H189" i="2"/>
  <c r="F189" i="2"/>
  <c r="E189" i="2"/>
  <c r="M188" i="2"/>
  <c r="H188" i="2"/>
  <c r="F188" i="2"/>
  <c r="E188" i="2"/>
  <c r="M187" i="2"/>
  <c r="H187" i="2"/>
  <c r="F187" i="2"/>
  <c r="E187" i="2"/>
  <c r="M186" i="2"/>
  <c r="H186" i="2"/>
  <c r="F186" i="2"/>
  <c r="E186" i="2"/>
  <c r="M185" i="2"/>
  <c r="H185" i="2"/>
  <c r="F185" i="2"/>
  <c r="E185" i="2"/>
  <c r="M184" i="2"/>
  <c r="H184" i="2"/>
  <c r="F184" i="2"/>
  <c r="E184" i="2"/>
  <c r="M183" i="2"/>
  <c r="H183" i="2"/>
  <c r="F183" i="2"/>
  <c r="E183" i="2"/>
  <c r="M182" i="2"/>
  <c r="H182" i="2"/>
  <c r="F182" i="2"/>
  <c r="E182" i="2"/>
  <c r="M181" i="2"/>
  <c r="H181" i="2"/>
  <c r="F181" i="2"/>
  <c r="E181" i="2"/>
  <c r="M180" i="2"/>
  <c r="H180" i="2"/>
  <c r="F180" i="2"/>
  <c r="E180" i="2"/>
  <c r="M179" i="2"/>
  <c r="H179" i="2"/>
  <c r="F179" i="2"/>
  <c r="E179" i="2"/>
  <c r="M178" i="2"/>
  <c r="H178" i="2"/>
  <c r="F178" i="2"/>
  <c r="E178" i="2"/>
  <c r="M177" i="2"/>
  <c r="H177" i="2"/>
  <c r="F177" i="2"/>
  <c r="E177" i="2"/>
  <c r="M176" i="2"/>
  <c r="H176" i="2"/>
  <c r="F176" i="2"/>
  <c r="E176" i="2"/>
  <c r="M175" i="2"/>
  <c r="H175" i="2"/>
  <c r="F175" i="2"/>
  <c r="E175" i="2"/>
  <c r="M174" i="2"/>
  <c r="H174" i="2"/>
  <c r="F174" i="2"/>
  <c r="E174" i="2"/>
  <c r="M173" i="2"/>
  <c r="H173" i="2"/>
  <c r="F173" i="2"/>
  <c r="E173" i="2"/>
  <c r="M172" i="2"/>
  <c r="H172" i="2"/>
  <c r="F172" i="2"/>
  <c r="E172" i="2"/>
  <c r="M171" i="2"/>
  <c r="H171" i="2"/>
  <c r="F171" i="2"/>
  <c r="E171" i="2"/>
  <c r="M170" i="2"/>
  <c r="H170" i="2"/>
  <c r="F170" i="2"/>
  <c r="E170" i="2"/>
  <c r="M169" i="2"/>
  <c r="H169" i="2"/>
  <c r="F169" i="2"/>
  <c r="E169" i="2"/>
  <c r="M168" i="2"/>
  <c r="H168" i="2"/>
  <c r="F168" i="2"/>
  <c r="E168" i="2"/>
  <c r="M167" i="2"/>
  <c r="H167" i="2"/>
  <c r="F167" i="2"/>
  <c r="E167" i="2"/>
  <c r="M166" i="2"/>
  <c r="H166" i="2"/>
  <c r="F166" i="2"/>
  <c r="E166" i="2"/>
  <c r="M165" i="2"/>
  <c r="H165" i="2"/>
  <c r="F165" i="2"/>
  <c r="E165" i="2"/>
  <c r="M164" i="2"/>
  <c r="H164" i="2"/>
  <c r="F164" i="2"/>
  <c r="E164" i="2"/>
  <c r="M163" i="2"/>
  <c r="H163" i="2"/>
  <c r="F163" i="2"/>
  <c r="E163" i="2"/>
  <c r="M162" i="2"/>
  <c r="H162" i="2"/>
  <c r="F162" i="2"/>
  <c r="E162" i="2"/>
  <c r="M161" i="2"/>
  <c r="H161" i="2"/>
  <c r="F161" i="2"/>
  <c r="E161" i="2"/>
  <c r="M160" i="2"/>
  <c r="H160" i="2"/>
  <c r="F160" i="2"/>
  <c r="E160" i="2"/>
  <c r="M159" i="2"/>
  <c r="H159" i="2"/>
  <c r="F159" i="2"/>
  <c r="E159" i="2"/>
  <c r="M158" i="2"/>
  <c r="H158" i="2"/>
  <c r="F158" i="2"/>
  <c r="E158" i="2"/>
  <c r="M157" i="2"/>
  <c r="H157" i="2"/>
  <c r="F157" i="2"/>
  <c r="E157" i="2"/>
  <c r="M156" i="2"/>
  <c r="H156" i="2"/>
  <c r="F156" i="2"/>
  <c r="E156" i="2"/>
  <c r="M155" i="2"/>
  <c r="H155" i="2"/>
  <c r="F155" i="2"/>
  <c r="E155" i="2"/>
  <c r="M154" i="2"/>
  <c r="H154" i="2"/>
  <c r="F154" i="2"/>
  <c r="E154" i="2"/>
  <c r="M153" i="2"/>
  <c r="H153" i="2"/>
  <c r="F153" i="2"/>
  <c r="E153" i="2"/>
  <c r="M152" i="2"/>
  <c r="H152" i="2"/>
  <c r="F152" i="2"/>
  <c r="E152" i="2"/>
  <c r="M151" i="2"/>
  <c r="H151" i="2"/>
  <c r="F151" i="2"/>
  <c r="E151" i="2"/>
  <c r="M150" i="2"/>
  <c r="H150" i="2"/>
  <c r="F150" i="2"/>
  <c r="E150" i="2"/>
  <c r="M149" i="2"/>
  <c r="H149" i="2"/>
  <c r="F149" i="2"/>
  <c r="E149" i="2"/>
  <c r="M148" i="2"/>
  <c r="H148" i="2"/>
  <c r="F148" i="2"/>
  <c r="E148" i="2"/>
  <c r="M147" i="2"/>
  <c r="H147" i="2"/>
  <c r="F147" i="2"/>
  <c r="E147" i="2"/>
  <c r="M146" i="2"/>
  <c r="H146" i="2"/>
  <c r="F146" i="2"/>
  <c r="E146" i="2"/>
  <c r="M145" i="2"/>
  <c r="H145" i="2"/>
  <c r="F145" i="2"/>
  <c r="E145" i="2"/>
  <c r="M144" i="2"/>
  <c r="H144" i="2"/>
  <c r="F144" i="2"/>
  <c r="E144" i="2"/>
  <c r="M143" i="2"/>
  <c r="H143" i="2"/>
  <c r="F143" i="2"/>
  <c r="E143" i="2"/>
  <c r="M142" i="2"/>
  <c r="H142" i="2"/>
  <c r="F142" i="2"/>
  <c r="E142" i="2"/>
  <c r="M141" i="2"/>
  <c r="H141" i="2"/>
  <c r="F141" i="2"/>
  <c r="E141" i="2"/>
  <c r="M140" i="2"/>
  <c r="H140" i="2"/>
  <c r="F140" i="2"/>
  <c r="E140" i="2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H135" i="2"/>
  <c r="F135" i="2"/>
  <c r="E135" i="2"/>
  <c r="M134" i="2"/>
  <c r="H134" i="2"/>
  <c r="F134" i="2"/>
  <c r="E134" i="2"/>
  <c r="M133" i="2"/>
  <c r="H133" i="2"/>
  <c r="F133" i="2"/>
  <c r="E133" i="2"/>
  <c r="M132" i="2"/>
  <c r="H132" i="2"/>
  <c r="F132" i="2"/>
  <c r="E132" i="2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24" i="2"/>
  <c r="H124" i="2"/>
  <c r="F124" i="2"/>
  <c r="E124" i="2"/>
  <c r="M123" i="2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AB50" i="4" l="1"/>
  <c r="AB28" i="4"/>
  <c r="W33" i="4"/>
  <c r="W60" i="4"/>
  <c r="W59" i="4"/>
  <c r="W84" i="4"/>
  <c r="W31" i="4"/>
  <c r="W42" i="4"/>
  <c r="W50" i="4"/>
  <c r="W62" i="4"/>
  <c r="T37" i="4"/>
  <c r="T49" i="4"/>
  <c r="T55" i="4"/>
  <c r="T60" i="4"/>
  <c r="T17" i="4"/>
  <c r="T12" i="4"/>
  <c r="T84" i="4"/>
  <c r="AB32" i="4"/>
  <c r="AB37" i="4"/>
  <c r="AB55" i="4"/>
  <c r="W24" i="4"/>
  <c r="U28" i="4"/>
  <c r="U30" i="4"/>
  <c r="U31" i="4"/>
  <c r="U66" i="4"/>
  <c r="U71" i="4"/>
  <c r="U73" i="4"/>
  <c r="T69" i="4"/>
  <c r="U15" i="4"/>
  <c r="U43" i="4"/>
  <c r="U47" i="4"/>
  <c r="U61" i="4"/>
  <c r="U79" i="4"/>
  <c r="U12" i="4"/>
  <c r="U84" i="4"/>
  <c r="U32" i="4"/>
  <c r="T38" i="4"/>
  <c r="AB38" i="4"/>
  <c r="T44" i="4"/>
  <c r="AB44" i="4"/>
  <c r="T80" i="4"/>
  <c r="AB80" i="4"/>
  <c r="U33" i="4"/>
  <c r="U60" i="4"/>
  <c r="W69" i="4"/>
  <c r="W9" i="4"/>
  <c r="U10" i="4"/>
  <c r="W15" i="4"/>
  <c r="W21" i="4"/>
  <c r="W25" i="4"/>
  <c r="U44" i="4"/>
  <c r="W47" i="4"/>
  <c r="W63" i="4"/>
  <c r="W79" i="4"/>
  <c r="U37" i="4"/>
  <c r="U49" i="4"/>
  <c r="U67" i="4"/>
  <c r="U34" i="4"/>
  <c r="AB69" i="4"/>
  <c r="T11" i="4"/>
  <c r="AB11" i="4"/>
  <c r="AB23" i="4"/>
  <c r="AB39" i="4"/>
  <c r="AB45" i="4"/>
  <c r="U59" i="4"/>
  <c r="U69" i="4"/>
  <c r="T16" i="4"/>
  <c r="T82" i="4"/>
  <c r="T30" i="4"/>
  <c r="T42" i="4"/>
  <c r="T50" i="4"/>
  <c r="T62" i="4"/>
  <c r="T66" i="4"/>
  <c r="T70" i="4"/>
  <c r="T73" i="4"/>
  <c r="T27" i="4"/>
  <c r="T57" i="4"/>
  <c r="T72" i="4"/>
  <c r="W10" i="4"/>
  <c r="W22" i="4"/>
  <c r="U23" i="4"/>
  <c r="U39" i="4"/>
  <c r="W44" i="4"/>
  <c r="U45" i="4"/>
  <c r="W48" i="4"/>
  <c r="W80" i="4"/>
  <c r="AB8" i="4"/>
  <c r="T20" i="4"/>
  <c r="AB20" i="4"/>
  <c r="T24" i="4"/>
  <c r="T46" i="4"/>
  <c r="T56" i="4"/>
  <c r="T78" i="4"/>
  <c r="AB78" i="4"/>
  <c r="W71" i="4"/>
  <c r="W70" i="4"/>
  <c r="W27" i="4"/>
  <c r="W57" i="4"/>
  <c r="W72" i="4"/>
  <c r="U8" i="4"/>
  <c r="W11" i="4"/>
  <c r="W19" i="4"/>
  <c r="U20" i="4"/>
  <c r="U24" i="4"/>
  <c r="W39" i="4"/>
  <c r="W45" i="4"/>
  <c r="U46" i="4"/>
  <c r="U56" i="4"/>
  <c r="W65" i="4"/>
  <c r="U78" i="4"/>
  <c r="AB71" i="4"/>
  <c r="AB70" i="4"/>
  <c r="AB27" i="4"/>
  <c r="AB57" i="4"/>
  <c r="AB72" i="4"/>
  <c r="T9" i="4"/>
  <c r="AB9" i="4"/>
  <c r="T15" i="4"/>
  <c r="AB15" i="4"/>
  <c r="T21" i="4"/>
  <c r="AB21" i="4"/>
  <c r="T25" i="4"/>
  <c r="AB25" i="4"/>
  <c r="T43" i="4"/>
  <c r="AB43" i="4"/>
  <c r="T47" i="4"/>
  <c r="AB47" i="4"/>
  <c r="T61" i="4"/>
  <c r="AB61" i="4"/>
  <c r="T63" i="4"/>
  <c r="AB63" i="4"/>
  <c r="T79" i="4"/>
  <c r="AB79" i="4"/>
  <c r="W64" i="4"/>
  <c r="V65" i="4"/>
  <c r="AA69" i="4"/>
  <c r="W75" i="4"/>
  <c r="V68" i="4"/>
  <c r="Z70" i="4"/>
  <c r="V72" i="4"/>
  <c r="AB81" i="4"/>
  <c r="Z82" i="4"/>
  <c r="X83" i="4"/>
  <c r="V84" i="4"/>
  <c r="T85" i="4"/>
  <c r="AB85" i="4"/>
  <c r="AA35" i="4"/>
  <c r="W37" i="4"/>
  <c r="U38" i="4"/>
  <c r="Y40" i="4"/>
  <c r="AA51" i="4"/>
  <c r="W53" i="4"/>
  <c r="AA55" i="4"/>
  <c r="U58" i="4"/>
  <c r="U62" i="4"/>
  <c r="AA63" i="4"/>
  <c r="X5" i="4"/>
  <c r="V6" i="4"/>
  <c r="Z8" i="4"/>
  <c r="T64" i="4"/>
  <c r="AB64" i="4"/>
  <c r="Z65" i="4"/>
  <c r="V67" i="4"/>
  <c r="Z69" i="4"/>
  <c r="X70" i="4"/>
  <c r="V71" i="4"/>
  <c r="Z73" i="4"/>
  <c r="V75" i="4"/>
  <c r="V79" i="4"/>
  <c r="Z81" i="4"/>
  <c r="AB84" i="4"/>
  <c r="AA11" i="4"/>
  <c r="U14" i="4"/>
  <c r="AA19" i="4"/>
  <c r="AA23" i="4"/>
  <c r="W29" i="4"/>
  <c r="Z55" i="4"/>
  <c r="Y6" i="4"/>
  <c r="AA13" i="4"/>
  <c r="U16" i="4"/>
  <c r="AA17" i="4"/>
  <c r="Y18" i="4"/>
  <c r="Y22" i="4"/>
  <c r="Y26" i="4"/>
  <c r="Y30" i="4"/>
  <c r="W43" i="4"/>
  <c r="Y46" i="4"/>
  <c r="U48" i="4"/>
  <c r="AA57" i="4"/>
  <c r="AA61" i="4"/>
  <c r="Y62" i="4"/>
  <c r="AA10" i="4"/>
  <c r="Y11" i="4"/>
  <c r="AA14" i="4"/>
  <c r="W16" i="4"/>
  <c r="W20" i="4"/>
  <c r="U21" i="4"/>
  <c r="U25" i="4"/>
  <c r="Y27" i="4"/>
  <c r="W28" i="4"/>
  <c r="AA38" i="4"/>
  <c r="Y39" i="4"/>
  <c r="W40" i="4"/>
  <c r="U41" i="4"/>
  <c r="AA50" i="4"/>
  <c r="U53" i="4"/>
  <c r="Y55" i="4"/>
  <c r="X10" i="4"/>
  <c r="V11" i="4"/>
  <c r="X14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66" i="4"/>
  <c r="W74" i="4"/>
  <c r="U75" i="4"/>
  <c r="W82" i="4"/>
  <c r="U83" i="4"/>
  <c r="AA6" i="4"/>
  <c r="W8" i="4"/>
  <c r="AB73" i="4"/>
  <c r="Z74" i="4"/>
  <c r="X75" i="4"/>
  <c r="T77" i="4"/>
  <c r="AB77" i="4"/>
  <c r="Z78" i="4"/>
  <c r="V80" i="4"/>
  <c r="T81" i="4"/>
  <c r="T19" i="4"/>
  <c r="AB19" i="4"/>
  <c r="T23" i="4"/>
  <c r="X29" i="4"/>
  <c r="T35" i="4"/>
  <c r="AB35" i="4"/>
  <c r="X45" i="4"/>
  <c r="T51" i="4"/>
  <c r="AB51" i="4"/>
  <c r="Z68" i="4"/>
  <c r="V70" i="4"/>
  <c r="T71" i="4"/>
  <c r="Z76" i="4"/>
  <c r="X77" i="4"/>
  <c r="V78" i="4"/>
  <c r="Z84" i="4"/>
  <c r="Z5" i="4"/>
  <c r="V4" i="4"/>
  <c r="X7" i="4"/>
  <c r="V12" i="4"/>
  <c r="T13" i="4"/>
  <c r="AB13" i="4"/>
  <c r="Z14" i="4"/>
  <c r="AB17" i="4"/>
  <c r="V20" i="4"/>
  <c r="Z22" i="4"/>
  <c r="X23" i="4"/>
  <c r="Z26" i="4"/>
  <c r="T29" i="4"/>
  <c r="AB29" i="4"/>
  <c r="T33" i="4"/>
  <c r="AB33" i="4"/>
  <c r="Z34" i="4"/>
  <c r="Z38" i="4"/>
  <c r="T41" i="4"/>
  <c r="AB41" i="4"/>
  <c r="V44" i="4"/>
  <c r="T45" i="4"/>
  <c r="AB49" i="4"/>
  <c r="Z50" i="4"/>
  <c r="T53" i="4"/>
  <c r="Z54" i="4"/>
  <c r="Z58" i="4"/>
  <c r="V60" i="4"/>
  <c r="X4" i="4"/>
  <c r="V5" i="4"/>
  <c r="Z7" i="4"/>
  <c r="X8" i="4"/>
  <c r="Y71" i="4"/>
  <c r="AA4" i="4"/>
  <c r="Y5" i="4"/>
  <c r="AA8" i="4"/>
  <c r="V10" i="4"/>
  <c r="Z12" i="4"/>
  <c r="X17" i="4"/>
  <c r="V22" i="4"/>
  <c r="Z24" i="4"/>
  <c r="X25" i="4"/>
  <c r="AA27" i="4"/>
  <c r="V30" i="4"/>
  <c r="Z36" i="4"/>
  <c r="T39" i="4"/>
  <c r="V46" i="4"/>
  <c r="Z52" i="4"/>
  <c r="V54" i="4"/>
  <c r="Z60" i="4"/>
  <c r="V62" i="4"/>
  <c r="Y64" i="4"/>
  <c r="Z75" i="4"/>
  <c r="X76" i="4"/>
  <c r="Z83" i="4"/>
  <c r="X84" i="4"/>
  <c r="X34" i="4"/>
  <c r="T36" i="4"/>
  <c r="AB52" i="4"/>
  <c r="X6" i="4"/>
  <c r="Z9" i="4"/>
  <c r="AA12" i="4"/>
  <c r="Y13" i="4"/>
  <c r="W14" i="4"/>
  <c r="W18" i="4"/>
  <c r="U19" i="4"/>
  <c r="AA20" i="4"/>
  <c r="Y21" i="4"/>
  <c r="AA24" i="4"/>
  <c r="W26" i="4"/>
  <c r="Y29" i="4"/>
  <c r="AA32" i="4"/>
  <c r="Y33" i="4"/>
  <c r="W34" i="4"/>
  <c r="AA36" i="4"/>
  <c r="Y45" i="4"/>
  <c r="AA48" i="4"/>
  <c r="Y49" i="4"/>
  <c r="AA52" i="4"/>
  <c r="W58" i="4"/>
  <c r="V66" i="4"/>
  <c r="Y68" i="4"/>
  <c r="U70" i="4"/>
  <c r="Y72" i="4"/>
  <c r="U74" i="4"/>
  <c r="AA75" i="4"/>
  <c r="Y80" i="4"/>
  <c r="U82" i="4"/>
  <c r="AA83" i="4"/>
  <c r="Z13" i="4"/>
  <c r="AA68" i="4"/>
  <c r="AA72" i="4"/>
  <c r="AA80" i="4"/>
  <c r="AB36" i="4"/>
  <c r="X50" i="4"/>
  <c r="X27" i="4"/>
  <c r="X43" i="4"/>
  <c r="Z62" i="4"/>
  <c r="V64" i="4"/>
  <c r="AA65" i="4"/>
  <c r="U72" i="4"/>
  <c r="AA73" i="4"/>
  <c r="U76" i="4"/>
  <c r="AA85" i="4"/>
  <c r="X22" i="4"/>
  <c r="AA21" i="4"/>
  <c r="AA7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T52" i="4"/>
  <c r="AB66" i="4"/>
  <c r="W76" i="4"/>
  <c r="Y79" i="4"/>
  <c r="Y83" i="4"/>
  <c r="T28" i="4"/>
  <c r="AB31" i="4"/>
  <c r="X39" i="4"/>
  <c r="AA44" i="4"/>
  <c r="W6" i="4"/>
  <c r="T7" i="4"/>
  <c r="AB7" i="4"/>
  <c r="Y8" i="4"/>
  <c r="V9" i="4"/>
  <c r="V14" i="4"/>
  <c r="AA15" i="4"/>
  <c r="Z15" i="4"/>
  <c r="Y16" i="4"/>
  <c r="W17" i="4"/>
  <c r="AA18" i="4"/>
  <c r="Y24" i="4"/>
  <c r="AA26" i="4"/>
  <c r="V28" i="4"/>
  <c r="AA29" i="4"/>
  <c r="X30" i="4"/>
  <c r="Y36" i="4"/>
  <c r="V37" i="4"/>
  <c r="X40" i="4"/>
  <c r="AA42" i="4"/>
  <c r="AA45" i="4"/>
  <c r="Y52" i="4"/>
  <c r="V53" i="4"/>
  <c r="V56" i="4"/>
  <c r="Y58" i="4"/>
  <c r="V59" i="4"/>
  <c r="Z61" i="4"/>
  <c r="Z64" i="4"/>
  <c r="Z67" i="4"/>
  <c r="X68" i="4"/>
  <c r="W68" i="4"/>
  <c r="V69" i="4"/>
  <c r="AA70" i="4"/>
  <c r="Z71" i="4"/>
  <c r="X72" i="4"/>
  <c r="Y75" i="4"/>
  <c r="V76" i="4"/>
  <c r="AA77" i="4"/>
  <c r="Y78" i="4"/>
  <c r="U80" i="4"/>
  <c r="AA81" i="4"/>
  <c r="V83" i="4"/>
  <c r="X85" i="4"/>
  <c r="AA5" i="4"/>
  <c r="AB26" i="4"/>
  <c r="AB42" i="4"/>
  <c r="AA64" i="4"/>
  <c r="AA71" i="4"/>
  <c r="W83" i="4"/>
  <c r="Z6" i="4"/>
  <c r="W7" i="4"/>
  <c r="T8" i="4"/>
  <c r="W12" i="4"/>
  <c r="U13" i="4"/>
  <c r="AA16" i="4"/>
  <c r="Z17" i="4"/>
  <c r="V18" i="4"/>
  <c r="X20" i="4"/>
  <c r="V21" i="4"/>
  <c r="W23" i="4"/>
  <c r="AB24" i="4"/>
  <c r="Y25" i="4"/>
  <c r="V26" i="4"/>
  <c r="V29" i="4"/>
  <c r="AA30" i="4"/>
  <c r="Y31" i="4"/>
  <c r="W35" i="4"/>
  <c r="X37" i="4"/>
  <c r="V42" i="4"/>
  <c r="AA43" i="4"/>
  <c r="X44" i="4"/>
  <c r="V45" i="4"/>
  <c r="AA46" i="4"/>
  <c r="Y47" i="4"/>
  <c r="W51" i="4"/>
  <c r="W54" i="4"/>
  <c r="U55" i="4"/>
  <c r="T58" i="4"/>
  <c r="AB58" i="4"/>
  <c r="AA58" i="4"/>
  <c r="Y59" i="4"/>
  <c r="U64" i="4"/>
  <c r="Y69" i="4"/>
  <c r="Z72" i="4"/>
  <c r="V74" i="4"/>
  <c r="Y76" i="4"/>
  <c r="V77" i="4"/>
  <c r="Z79" i="4"/>
  <c r="X80" i="4"/>
  <c r="V81" i="4"/>
  <c r="Y7" i="4"/>
  <c r="V8" i="4"/>
  <c r="AA9" i="4"/>
  <c r="W13" i="4"/>
  <c r="X15" i="4"/>
  <c r="V16" i="4"/>
  <c r="X18" i="4"/>
  <c r="V19" i="4"/>
  <c r="X21" i="4"/>
  <c r="U22" i="4"/>
  <c r="V24" i="4"/>
  <c r="AA25" i="4"/>
  <c r="X26" i="4"/>
  <c r="U27" i="4"/>
  <c r="AA28" i="4"/>
  <c r="V36" i="4"/>
  <c r="Y38" i="4"/>
  <c r="AA41" i="4"/>
  <c r="Z44" i="4"/>
  <c r="W49" i="4"/>
  <c r="V52" i="4"/>
  <c r="Y54" i="4"/>
  <c r="W55" i="4"/>
  <c r="V58" i="4"/>
  <c r="AA59" i="4"/>
  <c r="Z59" i="4"/>
  <c r="Y60" i="4"/>
  <c r="W61" i="4"/>
  <c r="AB62" i="4"/>
  <c r="AA62" i="4"/>
  <c r="Z63" i="4"/>
  <c r="U65" i="4"/>
  <c r="Z66" i="4"/>
  <c r="W67" i="4"/>
  <c r="U68" i="4"/>
  <c r="Y70" i="4"/>
  <c r="AA79" i="4"/>
  <c r="T76" i="4"/>
  <c r="AB76" i="4"/>
  <c r="W78" i="4"/>
  <c r="Z80" i="4"/>
  <c r="V82" i="4"/>
  <c r="Y84" i="4"/>
  <c r="V85" i="4"/>
  <c r="U9" i="4"/>
  <c r="X11" i="4"/>
  <c r="Y12" i="4"/>
  <c r="T14" i="4"/>
  <c r="AB14" i="4"/>
  <c r="V15" i="4"/>
  <c r="Y17" i="4"/>
  <c r="Z18" i="4"/>
  <c r="X24" i="4"/>
  <c r="T31" i="4"/>
  <c r="Z56" i="4"/>
  <c r="Z85" i="4"/>
  <c r="U7" i="4"/>
  <c r="X9" i="4"/>
  <c r="Y10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7" i="4"/>
  <c r="X19" i="4"/>
  <c r="Y20" i="4"/>
  <c r="T22" i="4"/>
  <c r="AB22" i="4"/>
  <c r="Z77" i="4"/>
  <c r="Z4" i="4"/>
  <c r="U6" i="4"/>
  <c r="U11" i="4"/>
  <c r="X13" i="4"/>
  <c r="Y14" i="4"/>
  <c r="AB16" i="4"/>
  <c r="V17" i="4"/>
  <c r="Y19" i="4"/>
  <c r="Z20" i="4"/>
  <c r="V73" i="4"/>
  <c r="Z25" i="4"/>
  <c r="T26" i="4"/>
  <c r="Y28" i="4"/>
  <c r="W30" i="4"/>
  <c r="AA31" i="4"/>
  <c r="V32" i="4"/>
  <c r="Z33" i="4"/>
  <c r="T34" i="4"/>
  <c r="AB34" i="4"/>
  <c r="Y35" i="4"/>
  <c r="X35" i="4"/>
  <c r="Z40" i="4"/>
  <c r="V41" i="4"/>
  <c r="Y42" i="4"/>
  <c r="W46" i="4"/>
  <c r="AA47" i="4"/>
  <c r="V48" i="4"/>
  <c r="Z49" i="4"/>
  <c r="U50" i="4"/>
  <c r="Y51" i="4"/>
  <c r="X51" i="4"/>
  <c r="T54" i="4"/>
  <c r="AB54" i="4"/>
  <c r="AA54" i="4"/>
  <c r="Y56" i="4"/>
  <c r="U57" i="4"/>
  <c r="AB60" i="4"/>
  <c r="AA60" i="4"/>
  <c r="U63" i="4"/>
  <c r="X74" i="4"/>
  <c r="Y77" i="4"/>
  <c r="AA78" i="4"/>
  <c r="U81" i="4"/>
  <c r="X82" i="4"/>
  <c r="Y85" i="4"/>
  <c r="U26" i="4"/>
  <c r="Z28" i="4"/>
  <c r="U29" i="4"/>
  <c r="W32" i="4"/>
  <c r="AA33" i="4"/>
  <c r="V34" i="4"/>
  <c r="Z35" i="4"/>
  <c r="U36" i="4"/>
  <c r="Y37" i="4"/>
  <c r="Z42" i="4"/>
  <c r="V43" i="4"/>
  <c r="Y44" i="4"/>
  <c r="AA49" i="4"/>
  <c r="V50" i="4"/>
  <c r="Z51" i="4"/>
  <c r="U52" i="4"/>
  <c r="Y53" i="4"/>
  <c r="U54" i="4"/>
  <c r="X58" i="4"/>
  <c r="Y61" i="4"/>
  <c r="X64" i="4"/>
  <c r="Y67" i="4"/>
  <c r="T68" i="4"/>
  <c r="AB68" i="4"/>
  <c r="X69" i="4"/>
  <c r="X71" i="4"/>
  <c r="Y74" i="4"/>
  <c r="T75" i="4"/>
  <c r="AB75" i="4"/>
  <c r="X79" i="4"/>
  <c r="Y82" i="4"/>
  <c r="T83" i="4"/>
  <c r="AB83" i="4"/>
  <c r="Z27" i="4"/>
  <c r="Z30" i="4"/>
  <c r="V31" i="4"/>
  <c r="Y32" i="4"/>
  <c r="W36" i="4"/>
  <c r="AA37" i="4"/>
  <c r="V38" i="4"/>
  <c r="Z39" i="4"/>
  <c r="U40" i="4"/>
  <c r="T40" i="4"/>
  <c r="AB40" i="4"/>
  <c r="Y41" i="4"/>
  <c r="X41" i="4"/>
  <c r="Z46" i="4"/>
  <c r="V47" i="4"/>
  <c r="Y48" i="4"/>
  <c r="W52" i="4"/>
  <c r="AA53" i="4"/>
  <c r="AB56" i="4"/>
  <c r="AA56" i="4"/>
  <c r="X66" i="4"/>
  <c r="X73" i="4"/>
  <c r="W73" i="4"/>
  <c r="X81" i="4"/>
  <c r="W81" i="4"/>
  <c r="Y23" i="4"/>
  <c r="V25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Y57" i="4"/>
  <c r="X60" i="4"/>
  <c r="Y63" i="4"/>
  <c r="Y66" i="4"/>
  <c r="T67" i="4"/>
  <c r="AB67" i="4"/>
  <c r="AA67" i="4"/>
  <c r="Y73" i="4"/>
  <c r="T74" i="4"/>
  <c r="AB74" i="4"/>
  <c r="AA74" i="4"/>
  <c r="U77" i="4"/>
  <c r="X78" i="4"/>
  <c r="Y81" i="4"/>
  <c r="AB82" i="4"/>
  <c r="AA82" i="4"/>
  <c r="U85" i="4"/>
  <c r="AB30" i="4"/>
  <c r="X31" i="4"/>
  <c r="AB46" i="4"/>
  <c r="X47" i="4"/>
  <c r="AA76" i="4"/>
  <c r="AA84" i="4"/>
  <c r="T32" i="4"/>
  <c r="X33" i="4"/>
  <c r="T48" i="4"/>
  <c r="AB48" i="4"/>
  <c r="X49" i="4"/>
  <c r="W56" i="4"/>
  <c r="AA66" i="4"/>
  <c r="W77" i="4"/>
  <c r="W85" i="4"/>
  <c r="AB53" i="4"/>
  <c r="X57" i="4"/>
  <c r="T59" i="4"/>
  <c r="AB59" i="4"/>
  <c r="X61" i="4"/>
  <c r="X65" i="4"/>
  <c r="X53" i="4"/>
  <c r="X55" i="4"/>
  <c r="X59" i="4"/>
  <c r="X63" i="4"/>
  <c r="T65" i="4"/>
  <c r="AB65" i="4"/>
  <c r="X67" i="4"/>
  <c r="B2" i="6"/>
  <c r="E370" i="2"/>
  <c r="F370" i="2"/>
  <c r="H370" i="2"/>
  <c r="M370" i="2"/>
  <c r="E371" i="2"/>
  <c r="F371" i="2"/>
  <c r="H371" i="2"/>
  <c r="M371" i="2"/>
  <c r="E372" i="2"/>
  <c r="F372" i="2"/>
  <c r="H372" i="2"/>
  <c r="M372" i="2"/>
  <c r="E373" i="2"/>
  <c r="F373" i="2"/>
  <c r="H373" i="2"/>
  <c r="M373" i="2"/>
  <c r="E374" i="2"/>
  <c r="F374" i="2"/>
  <c r="H374" i="2"/>
  <c r="M374" i="2"/>
  <c r="E375" i="2"/>
  <c r="F375" i="2"/>
  <c r="H375" i="2"/>
  <c r="M375" i="2"/>
  <c r="E376" i="2"/>
  <c r="F376" i="2"/>
  <c r="H376" i="2"/>
  <c r="M376" i="2"/>
  <c r="E377" i="2"/>
  <c r="F377" i="2"/>
  <c r="H377" i="2"/>
  <c r="M377" i="2"/>
  <c r="E378" i="2"/>
  <c r="F378" i="2"/>
  <c r="H378" i="2"/>
  <c r="M378" i="2"/>
  <c r="E379" i="2"/>
  <c r="F379" i="2"/>
  <c r="H379" i="2"/>
  <c r="M379" i="2"/>
  <c r="E380" i="2"/>
  <c r="F380" i="2"/>
  <c r="H380" i="2"/>
  <c r="M380" i="2"/>
  <c r="E381" i="2"/>
  <c r="F381" i="2"/>
  <c r="H381" i="2"/>
  <c r="M381" i="2"/>
  <c r="E382" i="2"/>
  <c r="F382" i="2"/>
  <c r="H382" i="2"/>
  <c r="M382" i="2"/>
  <c r="E383" i="2"/>
  <c r="F383" i="2"/>
  <c r="H383" i="2"/>
  <c r="M383" i="2"/>
  <c r="E384" i="2"/>
  <c r="F384" i="2"/>
  <c r="H384" i="2"/>
  <c r="M384" i="2"/>
  <c r="E385" i="2"/>
  <c r="F385" i="2"/>
  <c r="H385" i="2"/>
  <c r="M385" i="2"/>
  <c r="E386" i="2"/>
  <c r="F386" i="2"/>
  <c r="H386" i="2"/>
  <c r="M386" i="2"/>
  <c r="E387" i="2"/>
  <c r="F387" i="2"/>
  <c r="H387" i="2"/>
  <c r="M387" i="2"/>
  <c r="E388" i="2"/>
  <c r="F388" i="2"/>
  <c r="H388" i="2"/>
  <c r="M388" i="2"/>
  <c r="E389" i="2"/>
  <c r="F389" i="2"/>
  <c r="H389" i="2"/>
  <c r="M389" i="2"/>
  <c r="E390" i="2"/>
  <c r="F390" i="2"/>
  <c r="H390" i="2"/>
  <c r="M390" i="2"/>
  <c r="E391" i="2"/>
  <c r="F391" i="2"/>
  <c r="H391" i="2"/>
  <c r="M391" i="2"/>
  <c r="E392" i="2"/>
  <c r="F392" i="2"/>
  <c r="H392" i="2"/>
  <c r="M392" i="2"/>
  <c r="E393" i="2"/>
  <c r="F393" i="2"/>
  <c r="H393" i="2"/>
  <c r="M393" i="2"/>
  <c r="E394" i="2"/>
  <c r="F394" i="2"/>
  <c r="H394" i="2"/>
  <c r="M394" i="2"/>
  <c r="E395" i="2"/>
  <c r="F395" i="2"/>
  <c r="H395" i="2"/>
  <c r="M395" i="2"/>
  <c r="E396" i="2"/>
  <c r="F396" i="2"/>
  <c r="H396" i="2"/>
  <c r="M396" i="2"/>
  <c r="E397" i="2"/>
  <c r="F397" i="2"/>
  <c r="H397" i="2"/>
  <c r="M397" i="2"/>
  <c r="E398" i="2"/>
  <c r="F398" i="2"/>
  <c r="H398" i="2"/>
  <c r="M398" i="2"/>
  <c r="E399" i="2"/>
  <c r="F399" i="2"/>
  <c r="H399" i="2"/>
  <c r="M399" i="2"/>
  <c r="E400" i="2"/>
  <c r="F400" i="2"/>
  <c r="H400" i="2"/>
  <c r="M400" i="2"/>
  <c r="E401" i="2"/>
  <c r="F401" i="2"/>
  <c r="H401" i="2"/>
  <c r="M401" i="2"/>
  <c r="E402" i="2"/>
  <c r="F402" i="2"/>
  <c r="H402" i="2"/>
  <c r="M402" i="2"/>
  <c r="E403" i="2"/>
  <c r="F403" i="2"/>
  <c r="H403" i="2"/>
  <c r="M403" i="2"/>
  <c r="E404" i="2"/>
  <c r="F404" i="2"/>
  <c r="H404" i="2"/>
  <c r="M404" i="2"/>
  <c r="E405" i="2"/>
  <c r="F405" i="2"/>
  <c r="H405" i="2"/>
  <c r="M405" i="2"/>
  <c r="E406" i="2"/>
  <c r="F406" i="2"/>
  <c r="H406" i="2"/>
  <c r="M406" i="2"/>
  <c r="E407" i="2"/>
  <c r="F407" i="2"/>
  <c r="H407" i="2"/>
  <c r="M407" i="2"/>
  <c r="E408" i="2"/>
  <c r="F408" i="2"/>
  <c r="H408" i="2"/>
  <c r="M408" i="2"/>
  <c r="E409" i="2"/>
  <c r="F409" i="2"/>
  <c r="H409" i="2"/>
  <c r="M409" i="2"/>
  <c r="E410" i="2"/>
  <c r="F410" i="2"/>
  <c r="H410" i="2"/>
  <c r="M410" i="2"/>
  <c r="E411" i="2"/>
  <c r="F411" i="2"/>
  <c r="H411" i="2"/>
  <c r="M411" i="2"/>
  <c r="E412" i="2"/>
  <c r="F412" i="2"/>
  <c r="H412" i="2"/>
  <c r="M412" i="2"/>
  <c r="E413" i="2"/>
  <c r="F413" i="2"/>
  <c r="H413" i="2"/>
  <c r="M413" i="2"/>
  <c r="E414" i="2"/>
  <c r="F414" i="2"/>
  <c r="H414" i="2"/>
  <c r="M414" i="2"/>
  <c r="E415" i="2"/>
  <c r="F415" i="2"/>
  <c r="H415" i="2"/>
  <c r="M415" i="2"/>
  <c r="E416" i="2"/>
  <c r="F416" i="2"/>
  <c r="H416" i="2"/>
  <c r="M416" i="2"/>
  <c r="E417" i="2"/>
  <c r="F417" i="2"/>
  <c r="H417" i="2"/>
  <c r="M417" i="2"/>
  <c r="E418" i="2"/>
  <c r="F418" i="2"/>
  <c r="H418" i="2"/>
  <c r="M418" i="2"/>
  <c r="E419" i="2"/>
  <c r="F419" i="2"/>
  <c r="H419" i="2"/>
  <c r="M419" i="2"/>
  <c r="E420" i="2"/>
  <c r="F420" i="2"/>
  <c r="H420" i="2"/>
  <c r="M420" i="2"/>
  <c r="E421" i="2"/>
  <c r="F421" i="2"/>
  <c r="H421" i="2"/>
  <c r="M421" i="2"/>
  <c r="E422" i="2"/>
  <c r="F422" i="2"/>
  <c r="H422" i="2"/>
  <c r="M422" i="2"/>
  <c r="E423" i="2"/>
  <c r="F423" i="2"/>
  <c r="H423" i="2"/>
  <c r="M423" i="2"/>
  <c r="E424" i="2"/>
  <c r="F424" i="2"/>
  <c r="H424" i="2"/>
  <c r="M424" i="2"/>
  <c r="E425" i="2"/>
  <c r="F425" i="2"/>
  <c r="H425" i="2"/>
  <c r="M425" i="2"/>
  <c r="E426" i="2"/>
  <c r="F426" i="2"/>
  <c r="H426" i="2"/>
  <c r="M426" i="2"/>
  <c r="E427" i="2"/>
  <c r="F427" i="2"/>
  <c r="H427" i="2"/>
  <c r="M427" i="2"/>
  <c r="E428" i="2"/>
  <c r="F428" i="2"/>
  <c r="H428" i="2"/>
  <c r="M428" i="2"/>
  <c r="E429" i="2"/>
  <c r="F429" i="2"/>
  <c r="H429" i="2"/>
  <c r="M429" i="2"/>
  <c r="E430" i="2"/>
  <c r="F430" i="2"/>
  <c r="H430" i="2"/>
  <c r="M430" i="2"/>
  <c r="E431" i="2"/>
  <c r="F431" i="2"/>
  <c r="H431" i="2"/>
  <c r="M431" i="2"/>
  <c r="E432" i="2"/>
  <c r="F432" i="2"/>
  <c r="H432" i="2"/>
  <c r="M432" i="2"/>
  <c r="E433" i="2"/>
  <c r="F433" i="2"/>
  <c r="H433" i="2"/>
  <c r="M433" i="2"/>
  <c r="E434" i="2"/>
  <c r="F434" i="2"/>
  <c r="H434" i="2"/>
  <c r="M434" i="2"/>
  <c r="E435" i="2"/>
  <c r="F435" i="2"/>
  <c r="H435" i="2"/>
  <c r="M435" i="2"/>
  <c r="E436" i="2"/>
  <c r="F436" i="2"/>
  <c r="H436" i="2"/>
  <c r="M436" i="2"/>
  <c r="E437" i="2"/>
  <c r="F437" i="2"/>
  <c r="H437" i="2"/>
  <c r="M437" i="2"/>
  <c r="E438" i="2"/>
  <c r="F438" i="2"/>
  <c r="H438" i="2"/>
  <c r="M438" i="2"/>
  <c r="E439" i="2"/>
  <c r="F439" i="2"/>
  <c r="H439" i="2"/>
  <c r="M439" i="2"/>
  <c r="E440" i="2"/>
  <c r="F440" i="2"/>
  <c r="H440" i="2"/>
  <c r="M440" i="2"/>
  <c r="E441" i="2"/>
  <c r="F441" i="2"/>
  <c r="H441" i="2"/>
  <c r="M441" i="2"/>
  <c r="E442" i="2"/>
  <c r="F442" i="2"/>
  <c r="H442" i="2"/>
  <c r="M442" i="2"/>
  <c r="E443" i="2"/>
  <c r="F443" i="2"/>
  <c r="H443" i="2"/>
  <c r="M443" i="2"/>
  <c r="E444" i="2"/>
  <c r="F444" i="2"/>
  <c r="H444" i="2"/>
  <c r="M444" i="2"/>
  <c r="E445" i="2"/>
  <c r="F445" i="2"/>
  <c r="H445" i="2"/>
  <c r="M445" i="2"/>
  <c r="E446" i="2"/>
  <c r="F446" i="2"/>
  <c r="H446" i="2"/>
  <c r="M446" i="2"/>
  <c r="E447" i="2"/>
  <c r="F447" i="2"/>
  <c r="H447" i="2"/>
  <c r="M447" i="2"/>
  <c r="E448" i="2"/>
  <c r="F448" i="2"/>
  <c r="H448" i="2"/>
  <c r="M448" i="2"/>
  <c r="E449" i="2"/>
  <c r="F449" i="2"/>
  <c r="H449" i="2"/>
  <c r="M449" i="2"/>
  <c r="E450" i="2"/>
  <c r="F450" i="2"/>
  <c r="H450" i="2"/>
  <c r="M450" i="2"/>
  <c r="E451" i="2"/>
  <c r="F451" i="2"/>
  <c r="H451" i="2"/>
  <c r="M451" i="2"/>
  <c r="E452" i="2"/>
  <c r="F452" i="2"/>
  <c r="H452" i="2"/>
  <c r="M452" i="2"/>
  <c r="E453" i="2"/>
  <c r="F453" i="2"/>
  <c r="H453" i="2"/>
  <c r="M453" i="2"/>
  <c r="E454" i="2"/>
  <c r="F454" i="2"/>
  <c r="H454" i="2"/>
  <c r="M454" i="2"/>
  <c r="E455" i="2"/>
  <c r="F455" i="2"/>
  <c r="H455" i="2"/>
  <c r="M455" i="2"/>
  <c r="E456" i="2"/>
  <c r="F456" i="2"/>
  <c r="H456" i="2"/>
  <c r="M456" i="2"/>
  <c r="E457" i="2"/>
  <c r="F457" i="2"/>
  <c r="H457" i="2"/>
  <c r="M457" i="2"/>
  <c r="E458" i="2"/>
  <c r="F458" i="2"/>
  <c r="H458" i="2"/>
  <c r="M458" i="2"/>
  <c r="E459" i="2"/>
  <c r="F459" i="2"/>
  <c r="H459" i="2"/>
  <c r="M459" i="2"/>
  <c r="E460" i="2"/>
  <c r="F460" i="2"/>
  <c r="H460" i="2"/>
  <c r="M460" i="2"/>
  <c r="E461" i="2"/>
  <c r="F461" i="2"/>
  <c r="H461" i="2"/>
  <c r="M461" i="2"/>
  <c r="E462" i="2"/>
  <c r="F462" i="2"/>
  <c r="H462" i="2"/>
  <c r="M462" i="2"/>
  <c r="E463" i="2"/>
  <c r="F463" i="2"/>
  <c r="H463" i="2"/>
  <c r="M463" i="2"/>
  <c r="E464" i="2"/>
  <c r="F464" i="2"/>
  <c r="H464" i="2"/>
  <c r="M464" i="2"/>
  <c r="E465" i="2"/>
  <c r="F465" i="2"/>
  <c r="H465" i="2"/>
  <c r="M465" i="2"/>
  <c r="E466" i="2"/>
  <c r="F466" i="2"/>
  <c r="H466" i="2"/>
  <c r="M466" i="2"/>
  <c r="E467" i="2"/>
  <c r="F467" i="2"/>
  <c r="H467" i="2"/>
  <c r="M467" i="2"/>
  <c r="E468" i="2"/>
  <c r="F468" i="2"/>
  <c r="H468" i="2"/>
  <c r="M468" i="2"/>
  <c r="E469" i="2"/>
  <c r="F469" i="2"/>
  <c r="H469" i="2"/>
  <c r="M469" i="2"/>
  <c r="E470" i="2"/>
  <c r="F470" i="2"/>
  <c r="H470" i="2"/>
  <c r="M470" i="2"/>
  <c r="E471" i="2"/>
  <c r="F471" i="2"/>
  <c r="H471" i="2"/>
  <c r="M471" i="2"/>
  <c r="E472" i="2"/>
  <c r="F472" i="2"/>
  <c r="H472" i="2"/>
  <c r="M472" i="2"/>
  <c r="E473" i="2"/>
  <c r="F473" i="2"/>
  <c r="H473" i="2"/>
  <c r="M473" i="2"/>
  <c r="E474" i="2"/>
  <c r="F474" i="2"/>
  <c r="H474" i="2"/>
  <c r="M474" i="2"/>
  <c r="E475" i="2"/>
  <c r="F475" i="2"/>
  <c r="H475" i="2"/>
  <c r="M475" i="2"/>
  <c r="E476" i="2"/>
  <c r="F476" i="2"/>
  <c r="H476" i="2"/>
  <c r="M476" i="2"/>
  <c r="E477" i="2"/>
  <c r="F477" i="2"/>
  <c r="H477" i="2"/>
  <c r="M477" i="2"/>
  <c r="E478" i="2"/>
  <c r="F478" i="2"/>
  <c r="H478" i="2"/>
  <c r="M478" i="2"/>
  <c r="E479" i="2"/>
  <c r="F479" i="2"/>
  <c r="H479" i="2"/>
  <c r="M479" i="2"/>
  <c r="E480" i="2"/>
  <c r="F480" i="2"/>
  <c r="H480" i="2"/>
  <c r="M480" i="2"/>
  <c r="E481" i="2"/>
  <c r="F481" i="2"/>
  <c r="H481" i="2"/>
  <c r="M481" i="2"/>
  <c r="E482" i="2"/>
  <c r="F482" i="2"/>
  <c r="H482" i="2"/>
  <c r="M482" i="2"/>
  <c r="E483" i="2"/>
  <c r="F483" i="2"/>
  <c r="H483" i="2"/>
  <c r="M483" i="2"/>
  <c r="E484" i="2"/>
  <c r="F484" i="2"/>
  <c r="H484" i="2"/>
  <c r="M484" i="2"/>
  <c r="E485" i="2"/>
  <c r="F485" i="2"/>
  <c r="H485" i="2"/>
  <c r="M485" i="2"/>
  <c r="E486" i="2"/>
  <c r="F486" i="2"/>
  <c r="H486" i="2"/>
  <c r="M486" i="2"/>
  <c r="E487" i="2"/>
  <c r="F487" i="2"/>
  <c r="H487" i="2"/>
  <c r="M487" i="2"/>
  <c r="E488" i="2"/>
  <c r="F488" i="2"/>
  <c r="H488" i="2"/>
  <c r="M488" i="2"/>
  <c r="E489" i="2"/>
  <c r="F489" i="2"/>
  <c r="H489" i="2"/>
  <c r="M489" i="2"/>
  <c r="E490" i="2"/>
  <c r="F490" i="2"/>
  <c r="H490" i="2"/>
  <c r="M490" i="2"/>
  <c r="E491" i="2"/>
  <c r="F491" i="2"/>
  <c r="H491" i="2"/>
  <c r="M491" i="2"/>
  <c r="E492" i="2"/>
  <c r="F492" i="2"/>
  <c r="H492" i="2"/>
  <c r="M492" i="2"/>
  <c r="E493" i="2"/>
  <c r="F493" i="2"/>
  <c r="H493" i="2"/>
  <c r="M493" i="2"/>
  <c r="E494" i="2"/>
  <c r="F494" i="2"/>
  <c r="H494" i="2"/>
  <c r="M494" i="2"/>
  <c r="E495" i="2"/>
  <c r="F495" i="2"/>
  <c r="H495" i="2"/>
  <c r="M495" i="2"/>
  <c r="E496" i="2"/>
  <c r="F496" i="2"/>
  <c r="H496" i="2"/>
  <c r="M496" i="2"/>
  <c r="E497" i="2"/>
  <c r="F497" i="2"/>
  <c r="H497" i="2"/>
  <c r="M497" i="2"/>
  <c r="E498" i="2"/>
  <c r="F498" i="2"/>
  <c r="H498" i="2"/>
  <c r="M498" i="2"/>
  <c r="E499" i="2"/>
  <c r="F499" i="2"/>
  <c r="H499" i="2"/>
  <c r="M499" i="2"/>
  <c r="E500" i="2"/>
  <c r="F500" i="2"/>
  <c r="H500" i="2"/>
  <c r="M500" i="2"/>
  <c r="E501" i="2"/>
  <c r="F501" i="2"/>
  <c r="H501" i="2"/>
  <c r="M501" i="2"/>
  <c r="E502" i="2"/>
  <c r="F502" i="2"/>
  <c r="H502" i="2"/>
  <c r="M502" i="2"/>
  <c r="E503" i="2"/>
  <c r="F503" i="2"/>
  <c r="H503" i="2"/>
  <c r="M503" i="2"/>
  <c r="E504" i="2"/>
  <c r="F504" i="2"/>
  <c r="H504" i="2"/>
  <c r="M504" i="2"/>
  <c r="E505" i="2"/>
  <c r="F505" i="2"/>
  <c r="H505" i="2"/>
  <c r="M505" i="2"/>
  <c r="E506" i="2"/>
  <c r="F506" i="2"/>
  <c r="H506" i="2"/>
  <c r="M506" i="2"/>
  <c r="E507" i="2"/>
  <c r="F507" i="2"/>
  <c r="H507" i="2"/>
  <c r="M507" i="2"/>
  <c r="E508" i="2"/>
  <c r="F508" i="2"/>
  <c r="H508" i="2"/>
  <c r="M508" i="2"/>
  <c r="E509" i="2"/>
  <c r="F509" i="2"/>
  <c r="H509" i="2"/>
  <c r="M509" i="2"/>
  <c r="E510" i="2"/>
  <c r="F510" i="2"/>
  <c r="H510" i="2"/>
  <c r="M510" i="2"/>
  <c r="E511" i="2"/>
  <c r="F511" i="2"/>
  <c r="H511" i="2"/>
  <c r="M511" i="2"/>
  <c r="E512" i="2"/>
  <c r="F512" i="2"/>
  <c r="H512" i="2"/>
  <c r="M512" i="2"/>
  <c r="E513" i="2"/>
  <c r="F513" i="2"/>
  <c r="H513" i="2"/>
  <c r="M513" i="2"/>
  <c r="E514" i="2"/>
  <c r="F514" i="2"/>
  <c r="H514" i="2"/>
  <c r="M514" i="2"/>
  <c r="E515" i="2"/>
  <c r="F515" i="2"/>
  <c r="H515" i="2"/>
  <c r="M515" i="2"/>
  <c r="E516" i="2"/>
  <c r="F516" i="2"/>
  <c r="H516" i="2"/>
  <c r="M516" i="2"/>
  <c r="E517" i="2"/>
  <c r="F517" i="2"/>
  <c r="H517" i="2"/>
  <c r="M517" i="2"/>
  <c r="E518" i="2"/>
  <c r="F518" i="2"/>
  <c r="H518" i="2"/>
  <c r="M518" i="2"/>
  <c r="E519" i="2"/>
  <c r="F519" i="2"/>
  <c r="H519" i="2"/>
  <c r="M519" i="2"/>
  <c r="E520" i="2"/>
  <c r="F520" i="2"/>
  <c r="H520" i="2"/>
  <c r="M520" i="2"/>
  <c r="E521" i="2"/>
  <c r="F521" i="2"/>
  <c r="H521" i="2"/>
  <c r="M521" i="2"/>
  <c r="E522" i="2"/>
  <c r="F522" i="2"/>
  <c r="H522" i="2"/>
  <c r="M522" i="2"/>
  <c r="E523" i="2"/>
  <c r="F523" i="2"/>
  <c r="H523" i="2"/>
  <c r="M523" i="2"/>
  <c r="E524" i="2"/>
  <c r="F524" i="2"/>
  <c r="H524" i="2"/>
  <c r="M524" i="2"/>
  <c r="E525" i="2"/>
  <c r="F525" i="2"/>
  <c r="H525" i="2"/>
  <c r="M525" i="2"/>
  <c r="E526" i="2"/>
  <c r="F526" i="2"/>
  <c r="H526" i="2"/>
  <c r="M526" i="2"/>
  <c r="E527" i="2"/>
  <c r="F527" i="2"/>
  <c r="H527" i="2"/>
  <c r="M527" i="2"/>
  <c r="E528" i="2"/>
  <c r="F528" i="2"/>
  <c r="H528" i="2"/>
  <c r="M528" i="2"/>
  <c r="E529" i="2"/>
  <c r="F529" i="2"/>
  <c r="H529" i="2"/>
  <c r="M529" i="2"/>
  <c r="E530" i="2"/>
  <c r="F530" i="2"/>
  <c r="H530" i="2"/>
  <c r="M530" i="2"/>
  <c r="E531" i="2"/>
  <c r="F531" i="2"/>
  <c r="H531" i="2"/>
  <c r="M531" i="2"/>
  <c r="E532" i="2"/>
  <c r="F532" i="2"/>
  <c r="H532" i="2"/>
  <c r="M532" i="2"/>
  <c r="E533" i="2"/>
  <c r="F533" i="2"/>
  <c r="H533" i="2"/>
  <c r="M533" i="2"/>
  <c r="E534" i="2"/>
  <c r="F534" i="2"/>
  <c r="H534" i="2"/>
  <c r="M534" i="2"/>
  <c r="E535" i="2"/>
  <c r="F535" i="2"/>
  <c r="H535" i="2"/>
  <c r="M535" i="2"/>
  <c r="E536" i="2"/>
  <c r="F536" i="2"/>
  <c r="H536" i="2"/>
  <c r="M536" i="2"/>
  <c r="E537" i="2"/>
  <c r="F537" i="2"/>
  <c r="H537" i="2"/>
  <c r="M537" i="2"/>
  <c r="E538" i="2"/>
  <c r="F538" i="2"/>
  <c r="H538" i="2"/>
  <c r="M538" i="2"/>
  <c r="E539" i="2"/>
  <c r="F539" i="2"/>
  <c r="H539" i="2"/>
  <c r="M539" i="2"/>
  <c r="E540" i="2"/>
  <c r="F540" i="2"/>
  <c r="H540" i="2"/>
  <c r="M540" i="2"/>
  <c r="E541" i="2"/>
  <c r="F541" i="2"/>
  <c r="H541" i="2"/>
  <c r="M541" i="2"/>
  <c r="E542" i="2"/>
  <c r="F542" i="2"/>
  <c r="H542" i="2"/>
  <c r="M542" i="2"/>
  <c r="E543" i="2"/>
  <c r="F543" i="2"/>
  <c r="H543" i="2"/>
  <c r="M543" i="2"/>
  <c r="E544" i="2"/>
  <c r="F544" i="2"/>
  <c r="H544" i="2"/>
  <c r="M544" i="2"/>
  <c r="E545" i="2"/>
  <c r="F545" i="2"/>
  <c r="H545" i="2"/>
  <c r="M545" i="2"/>
  <c r="E546" i="2"/>
  <c r="F546" i="2"/>
  <c r="H546" i="2"/>
  <c r="M546" i="2"/>
  <c r="E547" i="2"/>
  <c r="F547" i="2"/>
  <c r="H547" i="2"/>
  <c r="M547" i="2"/>
  <c r="E548" i="2"/>
  <c r="F548" i="2"/>
  <c r="H548" i="2"/>
  <c r="M548" i="2"/>
  <c r="E549" i="2"/>
  <c r="F549" i="2"/>
  <c r="H549" i="2"/>
  <c r="M549" i="2"/>
  <c r="E550" i="2"/>
  <c r="F550" i="2"/>
  <c r="H550" i="2"/>
  <c r="M550" i="2"/>
  <c r="E551" i="2"/>
  <c r="F551" i="2"/>
  <c r="H551" i="2"/>
  <c r="M551" i="2"/>
  <c r="E552" i="2"/>
  <c r="F552" i="2"/>
  <c r="H552" i="2"/>
  <c r="M552" i="2"/>
  <c r="M642" i="2"/>
  <c r="H642" i="2"/>
  <c r="F642" i="2"/>
  <c r="E642" i="2"/>
  <c r="M641" i="2"/>
  <c r="H641" i="2"/>
  <c r="F641" i="2"/>
  <c r="E641" i="2"/>
  <c r="M640" i="2"/>
  <c r="H640" i="2"/>
  <c r="F640" i="2"/>
  <c r="E640" i="2"/>
  <c r="M639" i="2"/>
  <c r="H639" i="2"/>
  <c r="F639" i="2"/>
  <c r="E639" i="2"/>
  <c r="M638" i="2"/>
  <c r="H638" i="2"/>
  <c r="F638" i="2"/>
  <c r="E638" i="2"/>
  <c r="M637" i="2"/>
  <c r="H637" i="2"/>
  <c r="F637" i="2"/>
  <c r="E637" i="2"/>
  <c r="M636" i="2"/>
  <c r="H636" i="2"/>
  <c r="F636" i="2"/>
  <c r="E636" i="2"/>
  <c r="M635" i="2"/>
  <c r="H635" i="2"/>
  <c r="F635" i="2"/>
  <c r="E635" i="2"/>
  <c r="M634" i="2"/>
  <c r="H634" i="2"/>
  <c r="F634" i="2"/>
  <c r="E634" i="2"/>
  <c r="M633" i="2"/>
  <c r="H633" i="2"/>
  <c r="F633" i="2"/>
  <c r="E633" i="2"/>
  <c r="M632" i="2"/>
  <c r="H632" i="2"/>
  <c r="F632" i="2"/>
  <c r="E632" i="2"/>
  <c r="M631" i="2"/>
  <c r="H631" i="2"/>
  <c r="F631" i="2"/>
  <c r="E631" i="2"/>
  <c r="M630" i="2"/>
  <c r="H630" i="2"/>
  <c r="F630" i="2"/>
  <c r="E630" i="2"/>
  <c r="M629" i="2"/>
  <c r="H629" i="2"/>
  <c r="F629" i="2"/>
  <c r="E629" i="2"/>
  <c r="M628" i="2"/>
  <c r="H628" i="2"/>
  <c r="F628" i="2"/>
  <c r="E628" i="2"/>
  <c r="M627" i="2"/>
  <c r="H627" i="2"/>
  <c r="F627" i="2"/>
  <c r="E627" i="2"/>
  <c r="M626" i="2"/>
  <c r="H626" i="2"/>
  <c r="F626" i="2"/>
  <c r="E626" i="2"/>
  <c r="M625" i="2"/>
  <c r="H625" i="2"/>
  <c r="F625" i="2"/>
  <c r="E625" i="2"/>
  <c r="M624" i="2"/>
  <c r="H624" i="2"/>
  <c r="F624" i="2"/>
  <c r="E624" i="2"/>
  <c r="M623" i="2"/>
  <c r="H623" i="2"/>
  <c r="F623" i="2"/>
  <c r="E623" i="2"/>
  <c r="M622" i="2"/>
  <c r="H622" i="2"/>
  <c r="F622" i="2"/>
  <c r="E622" i="2"/>
  <c r="M621" i="2"/>
  <c r="H621" i="2"/>
  <c r="F621" i="2"/>
  <c r="E621" i="2"/>
  <c r="M620" i="2"/>
  <c r="H620" i="2"/>
  <c r="F620" i="2"/>
  <c r="E620" i="2"/>
  <c r="M619" i="2"/>
  <c r="H619" i="2"/>
  <c r="F619" i="2"/>
  <c r="E619" i="2"/>
  <c r="M618" i="2"/>
  <c r="H618" i="2"/>
  <c r="F618" i="2"/>
  <c r="E618" i="2"/>
  <c r="M617" i="2"/>
  <c r="H617" i="2"/>
  <c r="F617" i="2"/>
  <c r="E617" i="2"/>
  <c r="M616" i="2"/>
  <c r="H616" i="2"/>
  <c r="F616" i="2"/>
  <c r="E616" i="2"/>
  <c r="M615" i="2"/>
  <c r="H615" i="2"/>
  <c r="F615" i="2"/>
  <c r="E615" i="2"/>
  <c r="M614" i="2"/>
  <c r="H614" i="2"/>
  <c r="F614" i="2"/>
  <c r="E614" i="2"/>
  <c r="M613" i="2"/>
  <c r="H613" i="2"/>
  <c r="F613" i="2"/>
  <c r="E613" i="2"/>
  <c r="M612" i="2"/>
  <c r="H612" i="2"/>
  <c r="F612" i="2"/>
  <c r="E612" i="2"/>
  <c r="M611" i="2"/>
  <c r="H611" i="2"/>
  <c r="F611" i="2"/>
  <c r="E611" i="2"/>
  <c r="M610" i="2"/>
  <c r="H610" i="2"/>
  <c r="F610" i="2"/>
  <c r="E610" i="2"/>
  <c r="M609" i="2"/>
  <c r="H609" i="2"/>
  <c r="F609" i="2"/>
  <c r="E609" i="2"/>
  <c r="M608" i="2"/>
  <c r="H608" i="2"/>
  <c r="F608" i="2"/>
  <c r="E608" i="2"/>
  <c r="M607" i="2"/>
  <c r="H607" i="2"/>
  <c r="F607" i="2"/>
  <c r="E607" i="2"/>
  <c r="M606" i="2"/>
  <c r="H606" i="2"/>
  <c r="F606" i="2"/>
  <c r="E606" i="2"/>
  <c r="M605" i="2"/>
  <c r="H605" i="2"/>
  <c r="F605" i="2"/>
  <c r="E605" i="2"/>
  <c r="M604" i="2"/>
  <c r="H604" i="2"/>
  <c r="F604" i="2"/>
  <c r="E604" i="2"/>
  <c r="M603" i="2"/>
  <c r="H603" i="2"/>
  <c r="F603" i="2"/>
  <c r="E603" i="2"/>
  <c r="M602" i="2"/>
  <c r="H602" i="2"/>
  <c r="F602" i="2"/>
  <c r="E602" i="2"/>
  <c r="M601" i="2"/>
  <c r="H601" i="2"/>
  <c r="F601" i="2"/>
  <c r="E601" i="2"/>
  <c r="M600" i="2"/>
  <c r="H600" i="2"/>
  <c r="F600" i="2"/>
  <c r="E600" i="2"/>
  <c r="M599" i="2"/>
  <c r="H599" i="2"/>
  <c r="F599" i="2"/>
  <c r="E599" i="2"/>
  <c r="M598" i="2"/>
  <c r="H598" i="2"/>
  <c r="F598" i="2"/>
  <c r="E598" i="2"/>
  <c r="M597" i="2"/>
  <c r="H597" i="2"/>
  <c r="F597" i="2"/>
  <c r="E597" i="2"/>
  <c r="M596" i="2"/>
  <c r="H596" i="2"/>
  <c r="F596" i="2"/>
  <c r="E596" i="2"/>
  <c r="M595" i="2"/>
  <c r="H595" i="2"/>
  <c r="F595" i="2"/>
  <c r="E595" i="2"/>
  <c r="M594" i="2"/>
  <c r="H594" i="2"/>
  <c r="F594" i="2"/>
  <c r="E594" i="2"/>
  <c r="M593" i="2"/>
  <c r="H593" i="2"/>
  <c r="F593" i="2"/>
  <c r="E593" i="2"/>
  <c r="M592" i="2"/>
  <c r="H592" i="2"/>
  <c r="F592" i="2"/>
  <c r="E592" i="2"/>
  <c r="M591" i="2"/>
  <c r="H591" i="2"/>
  <c r="F591" i="2"/>
  <c r="E591" i="2"/>
  <c r="M590" i="2"/>
  <c r="H590" i="2"/>
  <c r="F590" i="2"/>
  <c r="E590" i="2"/>
  <c r="M589" i="2"/>
  <c r="H589" i="2"/>
  <c r="F589" i="2"/>
  <c r="E589" i="2"/>
  <c r="M588" i="2"/>
  <c r="H588" i="2"/>
  <c r="F588" i="2"/>
  <c r="E588" i="2"/>
  <c r="M587" i="2"/>
  <c r="H587" i="2"/>
  <c r="F587" i="2"/>
  <c r="E587" i="2"/>
  <c r="M586" i="2"/>
  <c r="H586" i="2"/>
  <c r="F586" i="2"/>
  <c r="E586" i="2"/>
  <c r="M585" i="2"/>
  <c r="H585" i="2"/>
  <c r="F585" i="2"/>
  <c r="E585" i="2"/>
  <c r="M584" i="2"/>
  <c r="H584" i="2"/>
  <c r="F584" i="2"/>
  <c r="E584" i="2"/>
  <c r="M583" i="2"/>
  <c r="H583" i="2"/>
  <c r="F583" i="2"/>
  <c r="E583" i="2"/>
  <c r="M582" i="2"/>
  <c r="H582" i="2"/>
  <c r="F582" i="2"/>
  <c r="E582" i="2"/>
  <c r="M581" i="2"/>
  <c r="H581" i="2"/>
  <c r="F581" i="2"/>
  <c r="E581" i="2"/>
  <c r="M580" i="2"/>
  <c r="H580" i="2"/>
  <c r="F580" i="2"/>
  <c r="E580" i="2"/>
  <c r="M579" i="2"/>
  <c r="H579" i="2"/>
  <c r="F579" i="2"/>
  <c r="E579" i="2"/>
  <c r="M578" i="2"/>
  <c r="H578" i="2"/>
  <c r="F578" i="2"/>
  <c r="E578" i="2"/>
  <c r="M577" i="2"/>
  <c r="H577" i="2"/>
  <c r="F577" i="2"/>
  <c r="E577" i="2"/>
  <c r="M576" i="2"/>
  <c r="H576" i="2"/>
  <c r="F576" i="2"/>
  <c r="E576" i="2"/>
  <c r="M575" i="2"/>
  <c r="H575" i="2"/>
  <c r="F575" i="2"/>
  <c r="E575" i="2"/>
  <c r="M574" i="2"/>
  <c r="H574" i="2"/>
  <c r="F574" i="2"/>
  <c r="E574" i="2"/>
  <c r="M573" i="2"/>
  <c r="H573" i="2"/>
  <c r="F573" i="2"/>
  <c r="E573" i="2"/>
  <c r="M572" i="2"/>
  <c r="H572" i="2"/>
  <c r="F572" i="2"/>
  <c r="E572" i="2"/>
  <c r="M571" i="2"/>
  <c r="H571" i="2"/>
  <c r="F571" i="2"/>
  <c r="E571" i="2"/>
  <c r="M570" i="2"/>
  <c r="H570" i="2"/>
  <c r="F570" i="2"/>
  <c r="E570" i="2"/>
  <c r="M569" i="2"/>
  <c r="H569" i="2"/>
  <c r="F569" i="2"/>
  <c r="E569" i="2"/>
  <c r="M568" i="2"/>
  <c r="H568" i="2"/>
  <c r="F568" i="2"/>
  <c r="E568" i="2"/>
  <c r="M567" i="2"/>
  <c r="H567" i="2"/>
  <c r="F567" i="2"/>
  <c r="E567" i="2"/>
  <c r="M566" i="2"/>
  <c r="H566" i="2"/>
  <c r="F566" i="2"/>
  <c r="E566" i="2"/>
  <c r="M565" i="2"/>
  <c r="H565" i="2"/>
  <c r="F565" i="2"/>
  <c r="E565" i="2"/>
  <c r="M564" i="2"/>
  <c r="H564" i="2"/>
  <c r="F564" i="2"/>
  <c r="E564" i="2"/>
  <c r="M563" i="2"/>
  <c r="H563" i="2"/>
  <c r="F563" i="2"/>
  <c r="E563" i="2"/>
  <c r="M562" i="2"/>
  <c r="H562" i="2"/>
  <c r="F562" i="2"/>
  <c r="E562" i="2"/>
  <c r="M561" i="2"/>
  <c r="H561" i="2"/>
  <c r="F561" i="2"/>
  <c r="E561" i="2"/>
  <c r="M560" i="2"/>
  <c r="H560" i="2"/>
  <c r="F560" i="2"/>
  <c r="E560" i="2"/>
  <c r="M559" i="2"/>
  <c r="H559" i="2"/>
  <c r="F559" i="2"/>
  <c r="E559" i="2"/>
  <c r="M558" i="2"/>
  <c r="H558" i="2"/>
  <c r="F558" i="2"/>
  <c r="E558" i="2"/>
  <c r="M557" i="2"/>
  <c r="H557" i="2"/>
  <c r="F557" i="2"/>
  <c r="E557" i="2"/>
  <c r="M556" i="2"/>
  <c r="H556" i="2"/>
  <c r="F556" i="2"/>
  <c r="E556" i="2"/>
  <c r="M555" i="2"/>
  <c r="H555" i="2"/>
  <c r="F555" i="2"/>
  <c r="E555" i="2"/>
  <c r="M554" i="2"/>
  <c r="H554" i="2"/>
  <c r="F554" i="2"/>
  <c r="E554" i="2"/>
  <c r="M553" i="2"/>
  <c r="H553" i="2"/>
  <c r="F553" i="2"/>
  <c r="E553" i="2"/>
  <c r="AC66" i="4" l="1"/>
  <c r="AC17" i="4"/>
  <c r="AC73" i="4"/>
  <c r="AC41" i="4"/>
  <c r="AC9" i="4"/>
  <c r="AC38" i="4"/>
  <c r="AC64" i="4"/>
  <c r="AC80" i="4"/>
  <c r="AC81" i="4"/>
  <c r="AC85" i="4"/>
  <c r="AC84" i="4"/>
  <c r="AC72" i="4"/>
  <c r="AC31" i="4"/>
  <c r="AC69" i="4"/>
  <c r="AC35" i="4"/>
  <c r="AC11" i="4"/>
  <c r="AC45" i="4"/>
  <c r="AC13" i="4"/>
  <c r="AC79" i="4"/>
  <c r="AC19" i="4"/>
  <c r="AC20" i="4"/>
  <c r="AC52" i="4"/>
  <c r="AC43" i="4"/>
  <c r="AC47" i="4"/>
  <c r="AC71" i="4"/>
  <c r="AC53" i="4"/>
  <c r="AC51" i="4"/>
  <c r="AC27" i="4"/>
  <c r="AC54" i="4"/>
  <c r="AC77" i="4"/>
  <c r="AC23" i="4"/>
  <c r="AC28" i="4"/>
  <c r="AC21" i="4"/>
  <c r="AC76" i="4"/>
  <c r="AC29" i="4"/>
  <c r="AC36" i="4"/>
  <c r="AC32" i="4"/>
  <c r="AC26" i="4"/>
  <c r="AC59" i="4"/>
  <c r="AC39" i="4"/>
  <c r="AC49" i="4"/>
  <c r="AC37" i="4"/>
  <c r="AC25" i="4"/>
  <c r="AC15" i="4"/>
  <c r="AC33" i="4"/>
  <c r="AC30" i="4"/>
  <c r="AC70" i="4"/>
  <c r="AC42" i="4"/>
  <c r="AC10" i="4"/>
  <c r="AC50" i="4"/>
  <c r="AC22" i="4"/>
  <c r="AC24" i="4"/>
  <c r="AC7" i="4"/>
  <c r="AC18" i="4"/>
  <c r="AC63" i="4"/>
  <c r="AC48" i="4"/>
  <c r="AC67" i="4"/>
  <c r="AC68" i="4"/>
  <c r="AC6" i="4"/>
  <c r="AC14" i="4"/>
  <c r="AC8" i="4"/>
  <c r="AC44" i="4"/>
  <c r="AC62" i="4"/>
  <c r="AC58" i="4"/>
  <c r="AC82" i="4"/>
  <c r="AC78" i="4"/>
  <c r="AC60" i="4"/>
  <c r="AC16" i="4"/>
  <c r="AC61" i="4"/>
  <c r="AC75" i="4"/>
  <c r="AC12" i="4"/>
  <c r="AC46" i="4"/>
  <c r="AC56" i="4"/>
  <c r="AC74" i="4"/>
  <c r="AC40" i="4"/>
  <c r="AC83" i="4"/>
  <c r="AC34" i="4"/>
  <c r="AC65" i="4"/>
  <c r="AC55" i="4"/>
  <c r="AC57" i="4"/>
  <c r="F3" i="2"/>
  <c r="U5" i="4" l="1"/>
  <c r="U4" i="4"/>
  <c r="M734" i="2"/>
  <c r="H734" i="2"/>
  <c r="F734" i="2"/>
  <c r="E734" i="2"/>
  <c r="M733" i="2"/>
  <c r="H733" i="2"/>
  <c r="F733" i="2"/>
  <c r="E733" i="2"/>
  <c r="M732" i="2"/>
  <c r="H732" i="2"/>
  <c r="F732" i="2"/>
  <c r="E732" i="2"/>
  <c r="M731" i="2"/>
  <c r="H731" i="2"/>
  <c r="F731" i="2"/>
  <c r="E731" i="2"/>
  <c r="M730" i="2"/>
  <c r="H730" i="2"/>
  <c r="F730" i="2"/>
  <c r="E730" i="2"/>
  <c r="M729" i="2"/>
  <c r="H729" i="2"/>
  <c r="F729" i="2"/>
  <c r="E729" i="2"/>
  <c r="M728" i="2"/>
  <c r="H728" i="2"/>
  <c r="F728" i="2"/>
  <c r="E728" i="2"/>
  <c r="M727" i="2"/>
  <c r="H727" i="2"/>
  <c r="F727" i="2"/>
  <c r="E727" i="2"/>
  <c r="M726" i="2"/>
  <c r="H726" i="2"/>
  <c r="F726" i="2"/>
  <c r="E726" i="2"/>
  <c r="M725" i="2"/>
  <c r="H725" i="2"/>
  <c r="F725" i="2"/>
  <c r="E725" i="2"/>
  <c r="M724" i="2"/>
  <c r="H724" i="2"/>
  <c r="F724" i="2"/>
  <c r="E724" i="2"/>
  <c r="M723" i="2"/>
  <c r="H723" i="2"/>
  <c r="F723" i="2"/>
  <c r="E723" i="2"/>
  <c r="M722" i="2"/>
  <c r="H722" i="2"/>
  <c r="F722" i="2"/>
  <c r="E722" i="2"/>
  <c r="M721" i="2"/>
  <c r="H721" i="2"/>
  <c r="F721" i="2"/>
  <c r="E721" i="2"/>
  <c r="M720" i="2"/>
  <c r="H720" i="2"/>
  <c r="F720" i="2"/>
  <c r="E720" i="2"/>
  <c r="M719" i="2"/>
  <c r="H719" i="2"/>
  <c r="F719" i="2"/>
  <c r="E719" i="2"/>
  <c r="M718" i="2"/>
  <c r="H718" i="2"/>
  <c r="F718" i="2"/>
  <c r="E718" i="2"/>
  <c r="M717" i="2"/>
  <c r="H717" i="2"/>
  <c r="F717" i="2"/>
  <c r="E717" i="2"/>
  <c r="M716" i="2"/>
  <c r="H716" i="2"/>
  <c r="F716" i="2"/>
  <c r="E716" i="2"/>
  <c r="M715" i="2"/>
  <c r="H715" i="2"/>
  <c r="F715" i="2"/>
  <c r="E715" i="2"/>
  <c r="M714" i="2"/>
  <c r="H714" i="2"/>
  <c r="F714" i="2"/>
  <c r="E714" i="2"/>
  <c r="M713" i="2"/>
  <c r="H713" i="2"/>
  <c r="F713" i="2"/>
  <c r="E713" i="2"/>
  <c r="M712" i="2"/>
  <c r="H712" i="2"/>
  <c r="F712" i="2"/>
  <c r="E712" i="2"/>
  <c r="M711" i="2"/>
  <c r="H711" i="2"/>
  <c r="F711" i="2"/>
  <c r="E711" i="2"/>
  <c r="M710" i="2"/>
  <c r="H710" i="2"/>
  <c r="F710" i="2"/>
  <c r="E710" i="2"/>
  <c r="M709" i="2"/>
  <c r="H709" i="2"/>
  <c r="F709" i="2"/>
  <c r="E709" i="2"/>
  <c r="M708" i="2"/>
  <c r="H708" i="2"/>
  <c r="F708" i="2"/>
  <c r="E708" i="2"/>
  <c r="M707" i="2"/>
  <c r="H707" i="2"/>
  <c r="F707" i="2"/>
  <c r="E707" i="2"/>
  <c r="M706" i="2"/>
  <c r="H706" i="2"/>
  <c r="F706" i="2"/>
  <c r="E706" i="2"/>
  <c r="M705" i="2"/>
  <c r="H705" i="2"/>
  <c r="F705" i="2"/>
  <c r="E705" i="2"/>
  <c r="M704" i="2"/>
  <c r="H704" i="2"/>
  <c r="F704" i="2"/>
  <c r="E704" i="2"/>
  <c r="M703" i="2"/>
  <c r="H703" i="2"/>
  <c r="F703" i="2"/>
  <c r="E703" i="2"/>
  <c r="M702" i="2"/>
  <c r="H702" i="2"/>
  <c r="F702" i="2"/>
  <c r="E702" i="2"/>
  <c r="M701" i="2"/>
  <c r="H701" i="2"/>
  <c r="F701" i="2"/>
  <c r="E701" i="2"/>
  <c r="M700" i="2"/>
  <c r="H700" i="2"/>
  <c r="F700" i="2"/>
  <c r="E700" i="2"/>
  <c r="M699" i="2"/>
  <c r="H699" i="2"/>
  <c r="F699" i="2"/>
  <c r="E699" i="2"/>
  <c r="M698" i="2"/>
  <c r="H698" i="2"/>
  <c r="F698" i="2"/>
  <c r="E698" i="2"/>
  <c r="M697" i="2"/>
  <c r="H697" i="2"/>
  <c r="F697" i="2"/>
  <c r="E697" i="2"/>
  <c r="M696" i="2"/>
  <c r="H696" i="2"/>
  <c r="F696" i="2"/>
  <c r="E696" i="2"/>
  <c r="M695" i="2"/>
  <c r="H695" i="2"/>
  <c r="F695" i="2"/>
  <c r="E695" i="2"/>
  <c r="M694" i="2"/>
  <c r="H694" i="2"/>
  <c r="F694" i="2"/>
  <c r="E694" i="2"/>
  <c r="M693" i="2"/>
  <c r="H693" i="2"/>
  <c r="F693" i="2"/>
  <c r="E693" i="2"/>
  <c r="M692" i="2"/>
  <c r="H692" i="2"/>
  <c r="F692" i="2"/>
  <c r="E692" i="2"/>
  <c r="M691" i="2"/>
  <c r="H691" i="2"/>
  <c r="F691" i="2"/>
  <c r="E691" i="2"/>
  <c r="M690" i="2"/>
  <c r="H690" i="2"/>
  <c r="F690" i="2"/>
  <c r="E690" i="2"/>
  <c r="M689" i="2"/>
  <c r="H689" i="2"/>
  <c r="F689" i="2"/>
  <c r="E689" i="2"/>
  <c r="M688" i="2"/>
  <c r="H688" i="2"/>
  <c r="F688" i="2"/>
  <c r="E688" i="2"/>
  <c r="M687" i="2"/>
  <c r="H687" i="2"/>
  <c r="F687" i="2"/>
  <c r="E687" i="2"/>
  <c r="M686" i="2"/>
  <c r="H686" i="2"/>
  <c r="F686" i="2"/>
  <c r="E686" i="2"/>
  <c r="M685" i="2"/>
  <c r="H685" i="2"/>
  <c r="F685" i="2"/>
  <c r="E685" i="2"/>
  <c r="M684" i="2"/>
  <c r="H684" i="2"/>
  <c r="F684" i="2"/>
  <c r="E684" i="2"/>
  <c r="M683" i="2"/>
  <c r="H683" i="2"/>
  <c r="F683" i="2"/>
  <c r="E683" i="2"/>
  <c r="M682" i="2"/>
  <c r="H682" i="2"/>
  <c r="F682" i="2"/>
  <c r="E682" i="2"/>
  <c r="M681" i="2"/>
  <c r="H681" i="2"/>
  <c r="F681" i="2"/>
  <c r="E681" i="2"/>
  <c r="M680" i="2"/>
  <c r="H680" i="2"/>
  <c r="F680" i="2"/>
  <c r="E680" i="2"/>
  <c r="M679" i="2"/>
  <c r="H679" i="2"/>
  <c r="F679" i="2"/>
  <c r="E679" i="2"/>
  <c r="M678" i="2"/>
  <c r="H678" i="2"/>
  <c r="F678" i="2"/>
  <c r="E678" i="2"/>
  <c r="M677" i="2"/>
  <c r="H677" i="2"/>
  <c r="F677" i="2"/>
  <c r="E677" i="2"/>
  <c r="M676" i="2"/>
  <c r="H676" i="2"/>
  <c r="F676" i="2"/>
  <c r="E676" i="2"/>
  <c r="M675" i="2"/>
  <c r="H675" i="2"/>
  <c r="F675" i="2"/>
  <c r="E675" i="2"/>
  <c r="M674" i="2"/>
  <c r="H674" i="2"/>
  <c r="F674" i="2"/>
  <c r="E674" i="2"/>
  <c r="M673" i="2"/>
  <c r="H673" i="2"/>
  <c r="F673" i="2"/>
  <c r="E673" i="2"/>
  <c r="M672" i="2"/>
  <c r="H672" i="2"/>
  <c r="F672" i="2"/>
  <c r="E672" i="2"/>
  <c r="M671" i="2"/>
  <c r="H671" i="2"/>
  <c r="F671" i="2"/>
  <c r="E671" i="2"/>
  <c r="M670" i="2"/>
  <c r="H670" i="2"/>
  <c r="F670" i="2"/>
  <c r="E670" i="2"/>
  <c r="M669" i="2"/>
  <c r="H669" i="2"/>
  <c r="F669" i="2"/>
  <c r="E669" i="2"/>
  <c r="M668" i="2"/>
  <c r="H668" i="2"/>
  <c r="F668" i="2"/>
  <c r="E668" i="2"/>
  <c r="M667" i="2"/>
  <c r="H667" i="2"/>
  <c r="F667" i="2"/>
  <c r="E667" i="2"/>
  <c r="M666" i="2"/>
  <c r="H666" i="2"/>
  <c r="F666" i="2"/>
  <c r="E666" i="2"/>
  <c r="M665" i="2"/>
  <c r="H665" i="2"/>
  <c r="F665" i="2"/>
  <c r="E665" i="2"/>
  <c r="M664" i="2"/>
  <c r="H664" i="2"/>
  <c r="F664" i="2"/>
  <c r="E664" i="2"/>
  <c r="M663" i="2"/>
  <c r="H663" i="2"/>
  <c r="F663" i="2"/>
  <c r="E663" i="2"/>
  <c r="M662" i="2"/>
  <c r="H662" i="2"/>
  <c r="F662" i="2"/>
  <c r="E662" i="2"/>
  <c r="M661" i="2"/>
  <c r="H661" i="2"/>
  <c r="F661" i="2"/>
  <c r="E661" i="2"/>
  <c r="M660" i="2"/>
  <c r="H660" i="2"/>
  <c r="F660" i="2"/>
  <c r="E660" i="2"/>
  <c r="M659" i="2"/>
  <c r="H659" i="2"/>
  <c r="F659" i="2"/>
  <c r="E659" i="2"/>
  <c r="M658" i="2"/>
  <c r="H658" i="2"/>
  <c r="F658" i="2"/>
  <c r="E658" i="2"/>
  <c r="M657" i="2"/>
  <c r="H657" i="2"/>
  <c r="F657" i="2"/>
  <c r="E657" i="2"/>
  <c r="M656" i="2"/>
  <c r="H656" i="2"/>
  <c r="F656" i="2"/>
  <c r="E656" i="2"/>
  <c r="M655" i="2"/>
  <c r="H655" i="2"/>
  <c r="F655" i="2"/>
  <c r="E655" i="2"/>
  <c r="M654" i="2"/>
  <c r="H654" i="2"/>
  <c r="F654" i="2"/>
  <c r="E654" i="2"/>
  <c r="M653" i="2"/>
  <c r="H653" i="2"/>
  <c r="F653" i="2"/>
  <c r="E653" i="2"/>
  <c r="M652" i="2"/>
  <c r="H652" i="2"/>
  <c r="F652" i="2"/>
  <c r="E652" i="2"/>
  <c r="M651" i="2"/>
  <c r="H651" i="2"/>
  <c r="F651" i="2"/>
  <c r="E651" i="2"/>
  <c r="M650" i="2"/>
  <c r="H650" i="2"/>
  <c r="F650" i="2"/>
  <c r="E650" i="2"/>
  <c r="M649" i="2"/>
  <c r="H649" i="2"/>
  <c r="F649" i="2"/>
  <c r="E649" i="2"/>
  <c r="M648" i="2"/>
  <c r="H648" i="2"/>
  <c r="F648" i="2"/>
  <c r="E648" i="2"/>
  <c r="M647" i="2"/>
  <c r="H647" i="2"/>
  <c r="F647" i="2"/>
  <c r="E647" i="2"/>
  <c r="M646" i="2"/>
  <c r="H646" i="2"/>
  <c r="F646" i="2"/>
  <c r="E646" i="2"/>
  <c r="M645" i="2"/>
  <c r="H645" i="2"/>
  <c r="F645" i="2"/>
  <c r="E645" i="2"/>
  <c r="M644" i="2"/>
  <c r="H644" i="2"/>
  <c r="F644" i="2"/>
  <c r="E644" i="2"/>
  <c r="M643" i="2"/>
  <c r="H643" i="2"/>
  <c r="F643" i="2"/>
  <c r="E643" i="2"/>
  <c r="M369" i="2"/>
  <c r="H369" i="2"/>
  <c r="F369" i="2"/>
  <c r="E369" i="2"/>
  <c r="M3" i="2"/>
  <c r="H3" i="2"/>
  <c r="E3" i="2"/>
  <c r="Q11" i="5"/>
  <c r="T5" i="4" l="1"/>
  <c r="T4" i="4"/>
  <c r="W5" i="4"/>
  <c r="W4" i="4"/>
  <c r="AB5" i="4"/>
  <c r="AB4" i="4"/>
  <c r="B1" i="6"/>
  <c r="AC5" i="4" l="1"/>
  <c r="AC4" i="4"/>
  <c r="G2" i="5"/>
  <c r="E86" i="4" l="1"/>
  <c r="M86" i="4"/>
  <c r="H86" i="4"/>
  <c r="P86" i="4"/>
  <c r="I86" i="4"/>
  <c r="J86" i="4"/>
  <c r="R86" i="4"/>
  <c r="Q86" i="4"/>
  <c r="D86" i="4"/>
  <c r="L86" i="4"/>
  <c r="F86" i="4"/>
  <c r="N86" i="4"/>
  <c r="G86" i="4"/>
  <c r="C86" i="4"/>
  <c r="S86" i="4"/>
  <c r="O86" i="4"/>
  <c r="B86" i="4"/>
  <c r="M735" i="2" l="1"/>
  <c r="L735" i="2"/>
  <c r="K735" i="2"/>
  <c r="J735" i="2"/>
  <c r="I735" i="2"/>
  <c r="H735" i="2"/>
  <c r="G735" i="2"/>
  <c r="F735" i="2"/>
  <c r="E735" i="2"/>
  <c r="K86" i="4" l="1"/>
  <c r="AA86" i="4" l="1"/>
  <c r="X86" i="4"/>
  <c r="W86" i="4"/>
  <c r="T86" i="4"/>
  <c r="V86" i="4" l="1"/>
  <c r="Z86" i="4"/>
  <c r="AB86" i="4"/>
  <c r="U86" i="4"/>
  <c r="Y86" i="4"/>
</calcChain>
</file>

<file path=xl/sharedStrings.xml><?xml version="1.0" encoding="utf-8"?>
<sst xmlns="http://schemas.openxmlformats.org/spreadsheetml/2006/main" count="751" uniqueCount="224">
  <si>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</si>
  <si>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</si>
  <si>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</si>
  <si>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</si>
  <si>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</si>
  <si>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</si>
  <si>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</si>
  <si>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</si>
  <si>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</si>
  <si>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</si>
  <si>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</si>
  <si>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</si>
  <si>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</si>
  <si>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</si>
  <si>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</si>
  <si>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</si>
  <si>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</si>
  <si>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</si>
  <si>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</si>
  <si>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</si>
  <si>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</si>
  <si>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</si>
  <si>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</si>
  <si>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</si>
  <si>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</si>
  <si>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</si>
  <si>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</si>
  <si>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</si>
  <si>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</si>
  <si>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</si>
  <si>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</si>
  <si>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</si>
  <si>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ADMIRE WG70 125X(8X2GR) BAG IN</t>
  </si>
  <si>
    <t>Sum of Opening Balance</t>
  </si>
  <si>
    <t>Sum of Inwards</t>
  </si>
  <si>
    <t>Sum of Outwards</t>
  </si>
  <si>
    <t>Sum of Closing Balance</t>
  </si>
  <si>
    <t>Company Name:-BAYER</t>
  </si>
  <si>
    <t>ALANTO (T) SC240 50X100ML BOT IN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</si>
  <si>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</si>
  <si>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</si>
  <si>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</si>
  <si>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</si>
  <si>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- 01-Apr-2020 TO 30-Nov-2020</t>
  </si>
  <si>
    <t>Dealer Report -  01-Apr-2020 TO 30-Nov-2020</t>
  </si>
  <si>
    <t>Tandon Krishi Bhandar 20-21</t>
  </si>
  <si>
    <t>Jawahar Road, Chhatarpur</t>
  </si>
  <si>
    <t>07682 246577, 9425140577</t>
  </si>
  <si>
    <t>BAYER</t>
  </si>
  <si>
    <t>1-Apr-2020 to 30-Nov-2020</t>
  </si>
  <si>
    <t/>
  </si>
  <si>
    <t>Admire 2 Gm</t>
  </si>
  <si>
    <t>Adue 100gm</t>
  </si>
  <si>
    <t>Adue 200gm</t>
  </si>
  <si>
    <t>Adue 40gm</t>
  </si>
  <si>
    <t>Alanto 100Ml</t>
  </si>
  <si>
    <t>Alanto 250Ml</t>
  </si>
  <si>
    <t>Ambition 1ltr</t>
  </si>
  <si>
    <t>Ambition 250 Ml</t>
  </si>
  <si>
    <t>Ambition 500ml</t>
  </si>
  <si>
    <t>Antracal 100Gm</t>
  </si>
  <si>
    <t>Antracal 250Gm</t>
  </si>
  <si>
    <t>Antracal 500Gm</t>
  </si>
  <si>
    <t>Belt Expert 100 Ml</t>
  </si>
  <si>
    <t>Belt Expert 50 Ml</t>
  </si>
  <si>
    <t>Council Active 90 Gm</t>
  </si>
  <si>
    <t>Decis 100 100Ml</t>
  </si>
  <si>
    <t>Decis 100 250Ml</t>
  </si>
  <si>
    <t>Decis 500 Ml</t>
  </si>
  <si>
    <t>Decis 50ml</t>
  </si>
  <si>
    <t>Fame 100Ml</t>
  </si>
  <si>
    <t>Fame 10Ml</t>
  </si>
  <si>
    <t>Fame 250Ml</t>
  </si>
  <si>
    <t>Fame 500ml</t>
  </si>
  <si>
    <t>Fame 50Ml</t>
  </si>
  <si>
    <t>Folicur 250 Ml</t>
  </si>
  <si>
    <t>Folicur 500Ml</t>
  </si>
  <si>
    <t>Folicure 100Ml</t>
  </si>
  <si>
    <t>Folicure 1Litt.</t>
  </si>
  <si>
    <t>Foost WP50 500gm</t>
  </si>
  <si>
    <t>Gaucho 100Ml</t>
  </si>
  <si>
    <t>Gaucho 1 Ltr</t>
  </si>
  <si>
    <t>Gaucho 250ml</t>
  </si>
  <si>
    <t>Gaucho 50Ml</t>
  </si>
  <si>
    <t>Jump 2Gm</t>
  </si>
  <si>
    <t>Larvin 100Gm</t>
  </si>
  <si>
    <t>Larvin 250Gm</t>
  </si>
  <si>
    <t>Larvin 500 Ml</t>
  </si>
  <si>
    <t>Laudis SC630 115 Ml</t>
  </si>
  <si>
    <t>Laudis SC630 230 Ml</t>
  </si>
  <si>
    <t>Mustard 5222 1 Kg</t>
  </si>
  <si>
    <t>Mustard 5222 500gm</t>
  </si>
  <si>
    <t>Nativo 10gm</t>
  </si>
  <si>
    <t>Nativo  500gm</t>
  </si>
  <si>
    <t>Nativo WG 250gm</t>
  </si>
  <si>
    <t>Nativo WG75 100gm</t>
  </si>
  <si>
    <t>Nativo WG 75 50 Gm</t>
  </si>
  <si>
    <t>Oberon 100Ml</t>
  </si>
  <si>
    <t>Oberon 200Ml</t>
  </si>
  <si>
    <t>Oberon 250 Ml</t>
  </si>
  <si>
    <t>Oberon 50ml</t>
  </si>
  <si>
    <t>Paddy Arize 6444 Gold 3kg</t>
  </si>
  <si>
    <t>Planofix 100 Ml</t>
  </si>
  <si>
    <t>Planofix 250 Ml</t>
  </si>
  <si>
    <t>Raxil 100gm</t>
  </si>
  <si>
    <t>Raxil 40gm</t>
  </si>
  <si>
    <t>Raxil 50 Ml</t>
  </si>
  <si>
    <t>Raxil Easy 100ml</t>
  </si>
  <si>
    <t>Raxil Easy 13.4 Ml</t>
  </si>
  <si>
    <t>Raxil Easy 50ml</t>
  </si>
  <si>
    <t>Regent 100 Ml</t>
  </si>
  <si>
    <t>Regent 1Kg</t>
  </si>
  <si>
    <t>Regent 1 Ltr</t>
  </si>
  <si>
    <t>Regent 250 Ml</t>
  </si>
  <si>
    <t>Regent 25 Kg</t>
  </si>
  <si>
    <t>Regent 500 Ml</t>
  </si>
  <si>
    <t>Regent 5Kg</t>
  </si>
  <si>
    <t>Regent SC 250Ml</t>
  </si>
  <si>
    <t>Regent Sc 500ml</t>
  </si>
  <si>
    <t>Regent Ultra 10kg</t>
  </si>
  <si>
    <t>Regent Ultra 1kg</t>
  </si>
  <si>
    <t>Regent Ultra 20kg</t>
  </si>
  <si>
    <t>Regent Ultra 4 Kg</t>
  </si>
  <si>
    <t>Roundup 1Lit.</t>
  </si>
  <si>
    <t>Roundup 250 Ml</t>
  </si>
  <si>
    <t>Roundup 500 Ml</t>
  </si>
  <si>
    <t>Roundup 5 Ltr</t>
  </si>
  <si>
    <t>Sectin 100Gm</t>
  </si>
  <si>
    <t>Sencor 100Gm</t>
  </si>
  <si>
    <t>Sencor 500Gm</t>
  </si>
  <si>
    <t>Soloman  100ml</t>
  </si>
  <si>
    <t>Soloman 500ml</t>
  </si>
  <si>
    <t>Solomon 100ml</t>
  </si>
  <si>
    <t>Solomon 1Litt.</t>
  </si>
  <si>
    <t>Solomon 250ml</t>
  </si>
  <si>
    <t>Whipsuper 100Ml</t>
  </si>
  <si>
    <t>Whip Super 1Lit.</t>
  </si>
  <si>
    <t>Whip Super 250Ml</t>
  </si>
  <si>
    <t>Whip Super 500Ml</t>
  </si>
  <si>
    <t>REGENT GR0 3 4X5KG BAG IN</t>
  </si>
  <si>
    <t>AMBITION 40X250ML BOT IN</t>
  </si>
  <si>
    <t>AMBITION 20X500ML BOT IN</t>
  </si>
  <si>
    <t>ANTRACOL (T) WP70 50X100GR BAG IN</t>
  </si>
  <si>
    <t>ANTRACOL (T) WP70 40X250GR BAG IN</t>
  </si>
  <si>
    <t>ANTRACOL (T) WP70 20X500GR BAG IN</t>
  </si>
  <si>
    <t>BELT EXPERT SC480 50X100ML BOT IN</t>
  </si>
  <si>
    <t>COUNCIL ACTIV WG30 12X(5X90GR) BOX IN</t>
  </si>
  <si>
    <t>DECIS EC 28 50X100ML BOT IN</t>
  </si>
  <si>
    <t>DECIS EC 28 40X250ML BOT IN</t>
  </si>
  <si>
    <t>DECIS EC 28 20X500ML BOT IN</t>
  </si>
  <si>
    <t>DECIS EC101-2 100X50ML BOT IN</t>
  </si>
  <si>
    <t>FAME (T) SC480 10X(20X10ML) BOT IN</t>
  </si>
  <si>
    <t>FAME (T) SC480 40X50ML BOT IN</t>
  </si>
  <si>
    <t>FOLICUR (T) EC250 50X100ML BOT IN</t>
  </si>
  <si>
    <t>FOLICUR (T) EC250 10X1L BOT IN</t>
  </si>
  <si>
    <t>FOLICUR (T) EC250 40X250ML BOT IN</t>
  </si>
  <si>
    <t>FOLICUR (T) EC250 20X500ML BOT IN</t>
  </si>
  <si>
    <t>FOOST WP50 24X500G BAG IN</t>
  </si>
  <si>
    <t>GAUCHO FS600 50X100ML BOT IN</t>
  </si>
  <si>
    <t>GAUCHO FS600 40X250ML BOT IN</t>
  </si>
  <si>
    <t>GAUCHO FS600 100X50ML BOT IN</t>
  </si>
  <si>
    <t>JUMP WG80 160X(10X2GR) BAG IN</t>
  </si>
  <si>
    <t>LARVIN (T) WP75 40X100GR BAG IN</t>
  </si>
  <si>
    <t>LARVIN (T) WP75 20X250GR BAG IN</t>
  </si>
  <si>
    <t>LARVIN (T) WP75 20X500GR BAG IN</t>
  </si>
  <si>
    <t>LAUDIS SC630 8X115ML BOT IN</t>
  </si>
  <si>
    <t>LAUDIS SC630 3X230ML BOT IN</t>
  </si>
  <si>
    <t>NATIVO WG75 50X100GR BAG IN</t>
  </si>
  <si>
    <t>NATIVO WG75 40X250GR BAG IN</t>
  </si>
  <si>
    <t>NATIVO WG75 20X500GR BAG IN</t>
  </si>
  <si>
    <t>NATIVO WG75 100X50GR BAG IN</t>
  </si>
  <si>
    <t>OBERON (T) SC240 50X100ML BOT IN</t>
  </si>
  <si>
    <t>OBERON (T) SC240 40X200ML BOT IN</t>
  </si>
  <si>
    <t>PLANOFIX SL4 5 50X100ML BOT IN</t>
  </si>
  <si>
    <t>PLANOFIX SL4 5 40X250ML BOT IN</t>
  </si>
  <si>
    <t>REGENT GR0 3 1X25KG BOX WW</t>
  </si>
  <si>
    <t>REGENT (T) SC50 50X100ML BOT IN</t>
  </si>
  <si>
    <t>REGENT (T) SC50 10X1L BOT IN</t>
  </si>
  <si>
    <t>REGENT (T) SC50 20X250ML BOT IN</t>
  </si>
  <si>
    <t>REGENT (T) SC50 20X500ML BOT IN</t>
  </si>
  <si>
    <t>REGENT ULTRA GR0 6 5X4KG BAG IN</t>
  </si>
  <si>
    <t>SECTIN WG60 50X100GR BAG IN</t>
  </si>
  <si>
    <t>SENCOR WP70 60X100GR BAG IN</t>
  </si>
  <si>
    <t>SOLOMON OD300 50X100ML BOT IN</t>
  </si>
  <si>
    <t>SOLOMON OD300 10X1L BOT IN</t>
  </si>
  <si>
    <t>SOLOMON OD300 40X250ML BOT IN</t>
  </si>
  <si>
    <t>SOLOMON OD300 20X500ML BOT IN</t>
  </si>
  <si>
    <t>WHIPSUPER (T) EC90 50X100ML BOT IN</t>
  </si>
  <si>
    <t>WHIPSUPER (T) EC90 40X250ML BOT IN</t>
  </si>
  <si>
    <t>WHIPSUPER (T) EC90 20X500ML BOT IN</t>
  </si>
  <si>
    <t>ADUE WG70 6X100G BOT IN</t>
  </si>
  <si>
    <t>ADUE WG70 3X200G BOT IN</t>
  </si>
  <si>
    <t>ADUE WG70 15X40G BOT IN</t>
  </si>
  <si>
    <t>ALANTO (T) SC240 40X250ML BOT IN</t>
  </si>
  <si>
    <t>BELT EXPERT SC480 100X50ML BOT IN</t>
  </si>
  <si>
    <t>FAME (T) SC480 20X100ML BOT IN</t>
  </si>
  <si>
    <t>FAME (T) SC480 8X250ML BOT IN</t>
  </si>
  <si>
    <t>FAME (T) SC480 4X500ML BOT IN</t>
  </si>
  <si>
    <t>GAUCHO FS600 2X(5X1L) BOT IN</t>
  </si>
  <si>
    <t>MUSTARD 5222 30X1KG BAG IN</t>
  </si>
  <si>
    <t>MUSTARD 5222 60X500G BAG IN</t>
  </si>
  <si>
    <t>NATIVO WG75 20X(10X10GR) BAG IN</t>
  </si>
  <si>
    <t>OBERON (T) SC240 100X50ML BOT IN</t>
  </si>
  <si>
    <t>ARIZE 6444 GOLD LOC 10X3KG BAG IN</t>
  </si>
  <si>
    <t>RAXIL (T) DS2 5X(10X100GR) BAG IN</t>
  </si>
  <si>
    <t>RAXIL (T) DS2 5X(25X40GR) BAG IN</t>
  </si>
  <si>
    <t>RAXIL EASY FS60 100X50ML BOT IN</t>
  </si>
  <si>
    <t>RAXIL EASY FS60 50X100ML BOT IN</t>
  </si>
  <si>
    <t>RAXIL EASY FS60 10X(20X13.4ML) BOT IN</t>
  </si>
  <si>
    <t>REGENT ULTRA GR0.6 2X10KG BAG IN</t>
  </si>
  <si>
    <t>REGENT ULTRA GR0 6 20X1KG BAG IN</t>
  </si>
  <si>
    <t>REGENT ULTRA GR0 6 1X20KG BAG IN</t>
  </si>
  <si>
    <t>ROUNDUP 41% SL (IN) 10X1 LTR</t>
  </si>
  <si>
    <t>ROUNDUP 41% SL (IN) 40X250 ML</t>
  </si>
  <si>
    <t>ROUNDUP 41% SL (IN) 20X500 ML</t>
  </si>
  <si>
    <t>ROUNDUP 41% SL (IN) 2X5 LTR</t>
  </si>
  <si>
    <t>SENCOR WP70 20X500GR BOX IN</t>
  </si>
  <si>
    <t>WHIPSUPER (T) EC90 10X1L BOT IN</t>
  </si>
  <si>
    <t>Stock and Sales FOR THE PERIOD 01-Apr-2020 TO 30-Nov-2020</t>
  </si>
  <si>
    <t>SAPCODE</t>
  </si>
  <si>
    <t>GRANDTOTAL</t>
  </si>
  <si>
    <t>DISTRIBUTOR:Tandan Krishi Bhandar,</t>
  </si>
  <si>
    <t>Tandan Krishi Bhandar</t>
  </si>
  <si>
    <t>Generated on 12/23/2020 11:43:44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</si>
</sst>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Pkt.&quot;"/>
    <numFmt numFmtId="169" formatCode="&quot;&quot;0&quot; Botl&quot;"/>
    <numFmt numFmtId="170" formatCode="&quot;&quot;0&quot; Lit.&quot;"/>
    <numFmt numFmtId="171" formatCode="&quot;&quot;0&quot; pec&quot;"/>
    <numFmt numFmtId="172" formatCode="&quot;&quot;0&quot; Bag&quot;"/>
    <numFmt numFmtId="173" formatCode="&quot;&quot;0&quot; Nos&quot;"/>
    <numFmt numFmtId="174" formatCode="&quot;&quot;0&quot; Kg.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9A94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6" fillId="0" borderId="0" applyNumberFormat="0" applyFill="0" applyBorder="0" applyAlignment="0" applyProtection="0"/>
    <xf numFmtId="0" fontId="17" fillId="0" borderId="28" applyNumberFormat="0" applyFill="0" applyAlignment="0" applyProtection="0"/>
    <xf numFmtId="0" fontId="18" fillId="0" borderId="29" applyNumberFormat="0" applyFill="0" applyAlignment="0" applyProtection="0"/>
    <xf numFmtId="0" fontId="19" fillId="0" borderId="30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31" applyNumberFormat="0" applyAlignment="0" applyProtection="0"/>
    <xf numFmtId="0" fontId="24" fillId="10" borderId="32" applyNumberFormat="0" applyAlignment="0" applyProtection="0"/>
    <xf numFmtId="0" fontId="25" fillId="10" borderId="31" applyNumberFormat="0" applyAlignment="0" applyProtection="0"/>
    <xf numFmtId="0" fontId="26" fillId="0" borderId="33" applyNumberFormat="0" applyFill="0" applyAlignment="0" applyProtection="0"/>
    <xf numFmtId="0" fontId="27" fillId="11" borderId="34" applyNumberFormat="0" applyAlignment="0" applyProtection="0"/>
    <xf numFmtId="0" fontId="28" fillId="0" borderId="0" applyNumberFormat="0" applyFill="0" applyBorder="0" applyAlignment="0" applyProtection="0"/>
    <xf numFmtId="0" fontId="15" fillId="12" borderId="35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36" applyNumberFormat="0" applyFill="0" applyAlignment="0" applyProtection="0"/>
    <xf numFmtId="0" fontId="30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30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30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30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30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30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</cellStyleXfs>
  <cellXfs count="9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" fontId="0" fillId="0" borderId="0" xfId="0" applyNumberFormat="1"/>
    <xf numFmtId="167" fontId="10" fillId="0" borderId="25" xfId="0" applyNumberFormat="1" applyFont="1" applyBorder="1" applyAlignment="1">
      <alignment horizontal="right" vertical="top"/>
    </xf>
    <xf numFmtId="167" fontId="10" fillId="0" borderId="24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vertical="top" wrapText="1"/>
    </xf>
    <xf numFmtId="168" fontId="10" fillId="0" borderId="25" xfId="0" applyNumberFormat="1" applyFont="1" applyBorder="1" applyAlignment="1">
      <alignment horizontal="right" vertical="top"/>
    </xf>
    <xf numFmtId="169" fontId="10" fillId="0" borderId="24" xfId="0" applyNumberFormat="1" applyFont="1" applyBorder="1" applyAlignment="1">
      <alignment horizontal="right" vertical="top"/>
    </xf>
    <xf numFmtId="170" fontId="10" fillId="0" borderId="24" xfId="0" applyNumberFormat="1" applyFont="1" applyBorder="1" applyAlignment="1">
      <alignment horizontal="right" vertical="top"/>
    </xf>
    <xf numFmtId="171" fontId="10" fillId="0" borderId="24" xfId="0" applyNumberFormat="1" applyFont="1" applyBorder="1" applyAlignment="1">
      <alignment horizontal="right" vertical="top"/>
    </xf>
    <xf numFmtId="168" fontId="10" fillId="0" borderId="24" xfId="0" applyNumberFormat="1" applyFont="1" applyBorder="1" applyAlignment="1">
      <alignment horizontal="right" vertical="top"/>
    </xf>
    <xf numFmtId="172" fontId="10" fillId="0" borderId="24" xfId="0" applyNumberFormat="1" applyFont="1" applyBorder="1" applyAlignment="1">
      <alignment horizontal="right" vertical="top"/>
    </xf>
    <xf numFmtId="173" fontId="10" fillId="0" borderId="24" xfId="0" applyNumberFormat="1" applyFont="1" applyBorder="1" applyAlignment="1">
      <alignment horizontal="right" vertical="top"/>
    </xf>
    <xf numFmtId="174" fontId="10" fillId="0" borderId="24" xfId="0" applyNumberFormat="1" applyFont="1" applyBorder="1" applyAlignment="1">
      <alignment horizontal="right" vertical="top"/>
    </xf>
    <xf numFmtId="166" fontId="8" fillId="0" borderId="27" xfId="0" applyNumberFormat="1" applyFont="1" applyBorder="1" applyAlignment="1">
      <alignment horizontal="right" vertical="top"/>
    </xf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2" fontId="31" fillId="37" borderId="11" xfId="0" applyNumberFormat="1" applyFont="1" applyFill="1" applyBorder="1" applyAlignment="1">
      <alignment horizontal="left" wrapText="1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  <cell r="I1" t="str">
            <v>MASTERALIAS</v>
          </cell>
          <cell r="J1" t="str">
            <v>TABLENAME</v>
          </cell>
          <cell r="K1" t="str">
            <v>FROMDATE</v>
          </cell>
        </row>
        <row r="2">
          <cell r="E2" t="str">
            <v>ADMIRE 150g-PCS</v>
          </cell>
          <cell r="F2">
            <v>1</v>
          </cell>
          <cell r="G2">
            <v>14</v>
          </cell>
          <cell r="H2" t="str">
            <v>ADMIRE (T) WG70 30X150GR BOT IN</v>
          </cell>
          <cell r="I2">
            <v>79277857</v>
          </cell>
          <cell r="J2" t="str">
            <v>ITEMLINK</v>
          </cell>
          <cell r="K2">
            <v>36526</v>
          </cell>
        </row>
        <row r="3">
          <cell r="E3" t="str">
            <v>ADMIRE 2gm-PCS</v>
          </cell>
          <cell r="F3">
            <v>1</v>
          </cell>
          <cell r="G3">
            <v>16</v>
          </cell>
          <cell r="H3" t="str">
            <v>ADMIRE WG70 125X(8X2GR) BAG IN</v>
          </cell>
          <cell r="I3">
            <v>6101665</v>
          </cell>
          <cell r="J3" t="str">
            <v>ITEMLINK</v>
          </cell>
          <cell r="K3">
            <v>36526</v>
          </cell>
        </row>
        <row r="4">
          <cell r="E4" t="str">
            <v>ALANTO 1 Ltr-PCS</v>
          </cell>
          <cell r="F4">
            <v>1</v>
          </cell>
          <cell r="G4">
            <v>27</v>
          </cell>
          <cell r="H4" t="str">
            <v>ALANTO (T) SC240 10X1L BOT IN</v>
          </cell>
          <cell r="I4">
            <v>80266685</v>
          </cell>
          <cell r="J4" t="str">
            <v>ITEMLINK</v>
          </cell>
          <cell r="K4">
            <v>36526</v>
          </cell>
        </row>
        <row r="5">
          <cell r="E5" t="str">
            <v>Alanto 100ml-PCS</v>
          </cell>
          <cell r="F5">
            <v>1</v>
          </cell>
          <cell r="G5">
            <v>30</v>
          </cell>
          <cell r="H5" t="str">
            <v>ALANTO (T) SC240 50X100ML BOT IN</v>
          </cell>
          <cell r="I5">
            <v>79901062</v>
          </cell>
          <cell r="J5" t="str">
            <v>ITEMLINK</v>
          </cell>
          <cell r="K5">
            <v>36526</v>
          </cell>
        </row>
        <row r="6">
          <cell r="E6" t="str">
            <v>Alanto 250ml-PCS</v>
          </cell>
          <cell r="F6">
            <v>1</v>
          </cell>
          <cell r="G6">
            <v>29</v>
          </cell>
          <cell r="H6" t="str">
            <v>ALANTO (T) SC240 40X250ML BOT IN</v>
          </cell>
          <cell r="I6">
            <v>79915713</v>
          </cell>
          <cell r="J6" t="str">
            <v>ITEMLINK</v>
          </cell>
          <cell r="K6">
            <v>36526</v>
          </cell>
        </row>
        <row r="7">
          <cell r="E7" t="str">
            <v>Alanto 500ml-PCS</v>
          </cell>
          <cell r="F7">
            <v>1</v>
          </cell>
          <cell r="G7">
            <v>28</v>
          </cell>
          <cell r="H7" t="str">
            <v>ALANTO (T) SC240 20X500ML BOT IN</v>
          </cell>
          <cell r="I7">
            <v>79934149</v>
          </cell>
          <cell r="J7" t="str">
            <v>ITEMLINK</v>
          </cell>
          <cell r="K7">
            <v>36526</v>
          </cell>
        </row>
        <row r="8">
          <cell r="E8" t="str">
            <v>ALIETTE 1 KG-PCS</v>
          </cell>
          <cell r="F8">
            <v>1</v>
          </cell>
          <cell r="G8">
            <v>31</v>
          </cell>
          <cell r="H8" t="str">
            <v>ALIETTE WP80 10X1KG BAG IN</v>
          </cell>
          <cell r="I8">
            <v>3822323</v>
          </cell>
          <cell r="J8" t="str">
            <v>ITEMLINK</v>
          </cell>
          <cell r="K8">
            <v>36526</v>
          </cell>
        </row>
        <row r="9">
          <cell r="E9" t="str">
            <v>Aliette 100gm-PCS</v>
          </cell>
          <cell r="F9">
            <v>1</v>
          </cell>
          <cell r="G9">
            <v>35</v>
          </cell>
          <cell r="H9" t="str">
            <v>ALIETTE WP80 40X100GR BAG IN</v>
          </cell>
          <cell r="I9">
            <v>3822331</v>
          </cell>
          <cell r="J9" t="str">
            <v>ITEMLINK</v>
          </cell>
          <cell r="K9">
            <v>36526</v>
          </cell>
        </row>
        <row r="10">
          <cell r="E10" t="str">
            <v>Aliette 250gm-PCS</v>
          </cell>
          <cell r="F10">
            <v>1</v>
          </cell>
          <cell r="G10">
            <v>33</v>
          </cell>
          <cell r="H10" t="str">
            <v>ALIETTE WP80 20X250GR BAG IN</v>
          </cell>
          <cell r="I10">
            <v>3822358</v>
          </cell>
          <cell r="J10" t="str">
            <v>ITEMLINK</v>
          </cell>
          <cell r="K10">
            <v>36526</v>
          </cell>
        </row>
        <row r="11">
          <cell r="E11" t="str">
            <v>Aliette 500gm-PCS</v>
          </cell>
          <cell r="F11">
            <v>1</v>
          </cell>
          <cell r="G11">
            <v>34</v>
          </cell>
          <cell r="H11" t="str">
            <v>ALIETTE WP80 20X500GR BAG IN</v>
          </cell>
          <cell r="I11">
            <v>3822366</v>
          </cell>
          <cell r="J11" t="str">
            <v>ITEMLINK</v>
          </cell>
          <cell r="K11">
            <v>36526</v>
          </cell>
        </row>
        <row r="12">
          <cell r="E12" t="str">
            <v>Antracol 100gm-PCS</v>
          </cell>
          <cell r="F12">
            <v>1</v>
          </cell>
          <cell r="G12">
            <v>45</v>
          </cell>
          <cell r="H12" t="str">
            <v>ANTRACOL (T) WP70 50X100GR BAG IN</v>
          </cell>
          <cell r="I12">
            <v>6113191</v>
          </cell>
          <cell r="J12" t="str">
            <v>ITEMLINK</v>
          </cell>
          <cell r="K12">
            <v>36526</v>
          </cell>
        </row>
        <row r="13">
          <cell r="E13" t="str">
            <v>ANTRACOL 1KGS-PCS</v>
          </cell>
          <cell r="F13">
            <v>1</v>
          </cell>
          <cell r="G13">
            <v>42</v>
          </cell>
          <cell r="H13" t="str">
            <v>ANTRACOL (T) WP70 10X1KG BAG IN</v>
          </cell>
          <cell r="I13">
            <v>6077322</v>
          </cell>
          <cell r="J13" t="str">
            <v>ITEMLINK</v>
          </cell>
          <cell r="K13">
            <v>36526</v>
          </cell>
        </row>
        <row r="14">
          <cell r="E14" t="str">
            <v>Antracol 250gm-PCS</v>
          </cell>
          <cell r="F14">
            <v>1</v>
          </cell>
          <cell r="G14">
            <v>44</v>
          </cell>
          <cell r="H14" t="str">
            <v>ANTRACOL (T) WP70 40X250GR BAG IN</v>
          </cell>
          <cell r="I14">
            <v>6112179</v>
          </cell>
          <cell r="J14" t="str">
            <v>ITEMLINK</v>
          </cell>
          <cell r="K14">
            <v>36526</v>
          </cell>
        </row>
        <row r="15">
          <cell r="E15" t="str">
            <v>ANTRACOL 500GMS-PCS</v>
          </cell>
          <cell r="F15">
            <v>1</v>
          </cell>
          <cell r="G15">
            <v>43</v>
          </cell>
          <cell r="H15" t="str">
            <v>ANTRACOL (T) WP70 20X500GR BAG IN</v>
          </cell>
          <cell r="I15">
            <v>5999978</v>
          </cell>
          <cell r="J15" t="str">
            <v>ITEMLINK</v>
          </cell>
          <cell r="K15">
            <v>36526</v>
          </cell>
        </row>
        <row r="16">
          <cell r="E16" t="str">
            <v>Atlantis 160Gm-PCS</v>
          </cell>
          <cell r="F16">
            <v>1</v>
          </cell>
          <cell r="G16">
            <v>103</v>
          </cell>
          <cell r="H16" t="str">
            <v>ATLANTIS KL3 6 15X160GR BOT IN</v>
          </cell>
          <cell r="I16">
            <v>3822560</v>
          </cell>
          <cell r="J16" t="str">
            <v>ITEMLINK</v>
          </cell>
          <cell r="K16">
            <v>36526</v>
          </cell>
        </row>
        <row r="17">
          <cell r="E17" t="str">
            <v>BELT EXPERT 100ml-PCS</v>
          </cell>
          <cell r="F17">
            <v>1</v>
          </cell>
          <cell r="G17">
            <v>111</v>
          </cell>
          <cell r="H17" t="str">
            <v>BELT EXPERT SC480 50X100ML BOT IN</v>
          </cell>
          <cell r="I17">
            <v>79722869</v>
          </cell>
          <cell r="J17" t="str">
            <v>ITEMLINK</v>
          </cell>
          <cell r="K17">
            <v>36526</v>
          </cell>
        </row>
        <row r="18">
          <cell r="E18" t="str">
            <v>Confidor 100ml-PCS</v>
          </cell>
          <cell r="F18">
            <v>1</v>
          </cell>
          <cell r="G18">
            <v>116</v>
          </cell>
          <cell r="H18" t="str">
            <v>CONFIDOR (T) SL200 50X100ML BOT IN</v>
          </cell>
          <cell r="I18">
            <v>5703475</v>
          </cell>
          <cell r="J18" t="str">
            <v>ITEMLINK</v>
          </cell>
          <cell r="K18">
            <v>36526</v>
          </cell>
        </row>
        <row r="19">
          <cell r="E19" t="str">
            <v>CONFIDOR 1LTR-PCS</v>
          </cell>
          <cell r="F19">
            <v>1</v>
          </cell>
          <cell r="G19">
            <v>113</v>
          </cell>
          <cell r="H19" t="str">
            <v>CONFIDOR (T) SL200 10X1L BOT IN</v>
          </cell>
          <cell r="I19">
            <v>5697343</v>
          </cell>
          <cell r="J19" t="str">
            <v>ITEMLINK</v>
          </cell>
          <cell r="K19">
            <v>36526</v>
          </cell>
        </row>
        <row r="20">
          <cell r="E20" t="str">
            <v>Confidor 250ml-PCS</v>
          </cell>
          <cell r="F20">
            <v>1</v>
          </cell>
          <cell r="G20">
            <v>114</v>
          </cell>
          <cell r="H20" t="str">
            <v>CONFIDOR (T) SL200 20X250ML BOT IN</v>
          </cell>
          <cell r="I20">
            <v>5699494</v>
          </cell>
          <cell r="J20" t="str">
            <v>ITEMLINK</v>
          </cell>
          <cell r="K20">
            <v>36526</v>
          </cell>
        </row>
        <row r="21">
          <cell r="E21" t="str">
            <v>CONFIDOR 500ML-PCS</v>
          </cell>
          <cell r="F21">
            <v>1</v>
          </cell>
          <cell r="G21">
            <v>115</v>
          </cell>
          <cell r="H21" t="str">
            <v>CONFIDOR (T) SL200 20X500ML BOT IN</v>
          </cell>
          <cell r="I21">
            <v>5704439</v>
          </cell>
          <cell r="J21" t="str">
            <v>ITEMLINK</v>
          </cell>
          <cell r="K21">
            <v>36526</v>
          </cell>
        </row>
        <row r="22">
          <cell r="E22" t="str">
            <v>Confidor Super 100ml-PCS</v>
          </cell>
          <cell r="F22">
            <v>1</v>
          </cell>
          <cell r="G22">
            <v>120</v>
          </cell>
          <cell r="H22" t="str">
            <v>CONFIDOR SUPER (T) SC350 50X100ML BOT IN</v>
          </cell>
          <cell r="I22">
            <v>79735219</v>
          </cell>
          <cell r="J22" t="str">
            <v>ITEMLINK</v>
          </cell>
          <cell r="K22">
            <v>36526</v>
          </cell>
        </row>
        <row r="23">
          <cell r="E23" t="str">
            <v>Confidor Super 250Ml-PCS</v>
          </cell>
          <cell r="F23">
            <v>1</v>
          </cell>
          <cell r="G23">
            <v>118</v>
          </cell>
          <cell r="H23" t="str">
            <v>CONFIDOR SUPER (T) SC350 20X250ML BOT IN</v>
          </cell>
          <cell r="I23">
            <v>79710852</v>
          </cell>
          <cell r="J23" t="str">
            <v>ITEMLINK</v>
          </cell>
          <cell r="K23">
            <v>36526</v>
          </cell>
        </row>
        <row r="24">
          <cell r="E24" t="str">
            <v>COUNCIL ACTIV 45gm-PCS</v>
          </cell>
          <cell r="F24">
            <v>1</v>
          </cell>
          <cell r="G24">
            <v>123</v>
          </cell>
          <cell r="H24" t="str">
            <v>COUNCIL ACTIV WG30 8X(10X45GR) BOX IN</v>
          </cell>
          <cell r="I24">
            <v>80861729</v>
          </cell>
          <cell r="J24" t="str">
            <v>ITEMLINK</v>
          </cell>
          <cell r="K24">
            <v>36526</v>
          </cell>
        </row>
        <row r="25">
          <cell r="E25" t="str">
            <v>COUNCIL ACTIV 90gm-PCS</v>
          </cell>
          <cell r="F25">
            <v>1</v>
          </cell>
          <cell r="G25">
            <v>122</v>
          </cell>
          <cell r="H25" t="str">
            <v>COUNCIL ACTIV WG30 12X(5X90GR) BOX IN</v>
          </cell>
          <cell r="I25">
            <v>80882629</v>
          </cell>
          <cell r="J25" t="str">
            <v>ITEMLINK</v>
          </cell>
          <cell r="K25">
            <v>36526</v>
          </cell>
        </row>
        <row r="26">
          <cell r="E26" t="str">
            <v>Decis 100 1 Ltr-PCS</v>
          </cell>
          <cell r="F26">
            <v>1</v>
          </cell>
          <cell r="G26">
            <v>124</v>
          </cell>
          <cell r="H26" t="str">
            <v>DECIS EC 28 10X1L BOT IN</v>
          </cell>
          <cell r="I26">
            <v>3823303</v>
          </cell>
          <cell r="J26" t="str">
            <v>ITEMLINK</v>
          </cell>
          <cell r="K26">
            <v>36526</v>
          </cell>
        </row>
        <row r="27">
          <cell r="E27" t="str">
            <v>Decis 100Ml-PCS</v>
          </cell>
          <cell r="F27">
            <v>1</v>
          </cell>
          <cell r="G27">
            <v>928</v>
          </cell>
          <cell r="H27" t="str">
            <v>DECIS EC 28 50X100ML BOT IN</v>
          </cell>
          <cell r="I27">
            <v>3823311</v>
          </cell>
          <cell r="J27" t="str">
            <v>ITEMLINK</v>
          </cell>
          <cell r="K27">
            <v>36526</v>
          </cell>
        </row>
        <row r="28">
          <cell r="E28" t="str">
            <v>Decis 2.8 100ml-PCS</v>
          </cell>
          <cell r="F28">
            <v>1</v>
          </cell>
          <cell r="G28">
            <v>928</v>
          </cell>
          <cell r="H28" t="str">
            <v>DECIS EC 28 50X100ML BOT IN</v>
          </cell>
          <cell r="I28">
            <v>3823311</v>
          </cell>
          <cell r="J28" t="str">
            <v>ITEMLINK</v>
          </cell>
          <cell r="K28">
            <v>36526</v>
          </cell>
        </row>
        <row r="29">
          <cell r="E29" t="str">
            <v>Decis 2.8 1L</v>
          </cell>
          <cell r="F29">
            <v>1</v>
          </cell>
          <cell r="G29">
            <v>124</v>
          </cell>
          <cell r="H29" t="str">
            <v>DECIS EC 28 10X1L BOT IN</v>
          </cell>
          <cell r="I29">
            <v>3823303</v>
          </cell>
          <cell r="J29" t="str">
            <v>ITEMLINK</v>
          </cell>
          <cell r="K29">
            <v>36526</v>
          </cell>
        </row>
        <row r="30">
          <cell r="E30" t="str">
            <v>Decis 2.8 250ml-PCS</v>
          </cell>
          <cell r="F30">
            <v>1</v>
          </cell>
          <cell r="G30">
            <v>126</v>
          </cell>
          <cell r="H30" t="str">
            <v>DECIS EC 28 40X250ML BOT IN</v>
          </cell>
          <cell r="I30">
            <v>3823346</v>
          </cell>
          <cell r="J30" t="str">
            <v>ITEMLINK</v>
          </cell>
          <cell r="K30">
            <v>36526</v>
          </cell>
        </row>
        <row r="31">
          <cell r="E31" t="str">
            <v>Decis 2.8 500ml-PCS</v>
          </cell>
          <cell r="F31">
            <v>1</v>
          </cell>
          <cell r="G31">
            <v>125</v>
          </cell>
          <cell r="H31" t="str">
            <v>DECIS EC 28 20X500ML BOT IN</v>
          </cell>
          <cell r="I31">
            <v>3823370</v>
          </cell>
          <cell r="J31" t="str">
            <v>ITEMLINK</v>
          </cell>
          <cell r="K31">
            <v>36526</v>
          </cell>
        </row>
        <row r="32">
          <cell r="E32" t="str">
            <v>DECIS Deltamethrin 2.8EC 1 Ltr-PCS</v>
          </cell>
          <cell r="F32">
            <v>1</v>
          </cell>
          <cell r="G32">
            <v>124</v>
          </cell>
          <cell r="H32" t="str">
            <v>DECIS EC 28 10X1L BOT IN</v>
          </cell>
          <cell r="I32">
            <v>3823303</v>
          </cell>
          <cell r="J32" t="str">
            <v>ITEMLINK</v>
          </cell>
          <cell r="K32">
            <v>36526</v>
          </cell>
        </row>
        <row r="33">
          <cell r="E33" t="str">
            <v>EMESTO PRIME 250ML-PCS</v>
          </cell>
          <cell r="F33">
            <v>1</v>
          </cell>
          <cell r="G33">
            <v>134</v>
          </cell>
          <cell r="H33" t="str">
            <v>EMESTO PRIME FS240 40X250ML BOT IN</v>
          </cell>
          <cell r="I33">
            <v>80907281</v>
          </cell>
          <cell r="J33" t="str">
            <v>ITEMLINK</v>
          </cell>
          <cell r="K33">
            <v>36526</v>
          </cell>
        </row>
        <row r="34">
          <cell r="E34" t="str">
            <v>Fame 10ml-PCS</v>
          </cell>
          <cell r="F34">
            <v>1</v>
          </cell>
          <cell r="G34">
            <v>144</v>
          </cell>
          <cell r="H34" t="str">
            <v>FAME (T) SC480 10X(20X10ML) BOT IN</v>
          </cell>
          <cell r="I34">
            <v>79305885</v>
          </cell>
          <cell r="J34" t="str">
            <v>ITEMLINK</v>
          </cell>
          <cell r="K34">
            <v>36526</v>
          </cell>
        </row>
        <row r="35">
          <cell r="E35" t="str">
            <v>Fame 500ml</v>
          </cell>
          <cell r="F35">
            <v>1</v>
          </cell>
          <cell r="G35">
            <v>147</v>
          </cell>
          <cell r="H35" t="str">
            <v>FAME (T) SC480 4X500ML BOT IN</v>
          </cell>
          <cell r="I35">
            <v>80554966</v>
          </cell>
          <cell r="J35" t="str">
            <v>ITEMLINK</v>
          </cell>
          <cell r="K35">
            <v>36526</v>
          </cell>
        </row>
        <row r="36">
          <cell r="E36" t="str">
            <v>FAME FLUBENDIAMIDE 39.35%SC 100ml-PCS</v>
          </cell>
          <cell r="F36">
            <v>1</v>
          </cell>
          <cell r="G36">
            <v>145</v>
          </cell>
          <cell r="H36" t="str">
            <v>FAME (T) SC480 20X100ML BOT IN</v>
          </cell>
          <cell r="I36">
            <v>79266197</v>
          </cell>
          <cell r="J36" t="str">
            <v>ITEMLINK</v>
          </cell>
          <cell r="K36">
            <v>36526</v>
          </cell>
        </row>
        <row r="37">
          <cell r="E37" t="str">
            <v>FAME FLUBENDIAMIDE 39.35%SC 250ml-PCS</v>
          </cell>
          <cell r="F37">
            <v>1</v>
          </cell>
          <cell r="G37">
            <v>148</v>
          </cell>
          <cell r="H37" t="str">
            <v>FAME (T) SC480 8X250ML BOT IN</v>
          </cell>
          <cell r="I37">
            <v>80183291</v>
          </cell>
          <cell r="J37" t="str">
            <v>ITEMLINK</v>
          </cell>
          <cell r="K37">
            <v>36526</v>
          </cell>
        </row>
        <row r="38">
          <cell r="E38" t="str">
            <v>FAME FLUBENDIAMIDE 39.35%SC 500ml-PCS</v>
          </cell>
          <cell r="F38">
            <v>1</v>
          </cell>
          <cell r="G38">
            <v>147</v>
          </cell>
          <cell r="H38" t="str">
            <v>FAME (T) SC480 4X500ML BOT IN</v>
          </cell>
          <cell r="I38">
            <v>80554966</v>
          </cell>
          <cell r="J38" t="str">
            <v>ITEMLINK</v>
          </cell>
          <cell r="K38">
            <v>36526</v>
          </cell>
        </row>
        <row r="39">
          <cell r="E39" t="str">
            <v>FAME FLUBENDIAMIDE 39.35%SC 50ml-PCS</v>
          </cell>
          <cell r="F39">
            <v>1</v>
          </cell>
          <cell r="G39">
            <v>146</v>
          </cell>
          <cell r="H39" t="str">
            <v>FAME (T) SC480 40X50ML BOT IN</v>
          </cell>
          <cell r="I39">
            <v>79224699</v>
          </cell>
          <cell r="J39" t="str">
            <v>ITEMLINK</v>
          </cell>
          <cell r="K39">
            <v>36526</v>
          </cell>
        </row>
        <row r="40">
          <cell r="E40" t="str">
            <v>Folicur 1L</v>
          </cell>
          <cell r="F40">
            <v>1</v>
          </cell>
          <cell r="G40">
            <v>162</v>
          </cell>
          <cell r="H40" t="str">
            <v>FOLICUR (T) EC250 10X1L BOT IN</v>
          </cell>
          <cell r="I40">
            <v>79504438</v>
          </cell>
          <cell r="J40" t="str">
            <v>ITEMLINK</v>
          </cell>
          <cell r="K40">
            <v>36526</v>
          </cell>
        </row>
        <row r="41">
          <cell r="E41" t="str">
            <v>Folicur 500ml-PCS</v>
          </cell>
          <cell r="F41">
            <v>1</v>
          </cell>
          <cell r="G41">
            <v>163</v>
          </cell>
          <cell r="H41" t="str">
            <v>FOLICUR (T) EC250 20X500ML BOT IN</v>
          </cell>
          <cell r="I41">
            <v>79652933</v>
          </cell>
          <cell r="J41" t="str">
            <v>ITEMLINK</v>
          </cell>
          <cell r="K41">
            <v>36526</v>
          </cell>
        </row>
        <row r="42">
          <cell r="E42" t="str">
            <v>FOLICURE TEBUCONAZOLE 25.9%EC 1 Ltr-PCS</v>
          </cell>
          <cell r="F42">
            <v>1</v>
          </cell>
          <cell r="G42">
            <v>162</v>
          </cell>
          <cell r="H42" t="str">
            <v>FOLICUR (T) EC250 10X1L BOT IN</v>
          </cell>
          <cell r="I42">
            <v>79504438</v>
          </cell>
          <cell r="J42" t="str">
            <v>ITEMLINK</v>
          </cell>
          <cell r="K42">
            <v>36526</v>
          </cell>
        </row>
        <row r="43">
          <cell r="E43" t="str">
            <v>Foost 500gm-PCS</v>
          </cell>
          <cell r="F43">
            <v>1</v>
          </cell>
          <cell r="G43">
            <v>177</v>
          </cell>
          <cell r="H43" t="str">
            <v>FOOST WP50 24X500G BAG IN</v>
          </cell>
          <cell r="I43">
            <v>85811770</v>
          </cell>
          <cell r="J43" t="str">
            <v>ITEMLINK</v>
          </cell>
          <cell r="K43">
            <v>36526</v>
          </cell>
        </row>
        <row r="44">
          <cell r="E44" t="str">
            <v>GAUCHO 100ML-PCS</v>
          </cell>
          <cell r="F44">
            <v>1</v>
          </cell>
          <cell r="G44">
            <v>182</v>
          </cell>
          <cell r="H44" t="str">
            <v>GAUCHO FS600 50X100ML BOT IN</v>
          </cell>
          <cell r="I44">
            <v>79664141</v>
          </cell>
          <cell r="J44" t="str">
            <v>ITEMLINK</v>
          </cell>
          <cell r="K44">
            <v>36526</v>
          </cell>
        </row>
        <row r="45">
          <cell r="E45" t="str">
            <v>Gaucho 1L-PCS</v>
          </cell>
          <cell r="F45">
            <v>1</v>
          </cell>
          <cell r="G45">
            <v>178</v>
          </cell>
          <cell r="H45" t="str">
            <v>GAUCHO FS600 2X(5X1L) BOT IN</v>
          </cell>
          <cell r="I45">
            <v>3823907</v>
          </cell>
          <cell r="J45" t="str">
            <v>ITEMLINK</v>
          </cell>
          <cell r="K45">
            <v>36526</v>
          </cell>
        </row>
        <row r="46">
          <cell r="E46" t="str">
            <v>GAUCHO 5 Ltr</v>
          </cell>
          <cell r="F46">
            <v>1</v>
          </cell>
          <cell r="G46">
            <v>180</v>
          </cell>
          <cell r="H46" t="str">
            <v>GAUCHO FS600 2X5L BOT IN</v>
          </cell>
          <cell r="I46">
            <v>3823915</v>
          </cell>
          <cell r="J46" t="str">
            <v>ITEMLINK</v>
          </cell>
          <cell r="K46">
            <v>36526</v>
          </cell>
        </row>
        <row r="47">
          <cell r="E47" t="str">
            <v>GAUCHO 5LTR-PCS</v>
          </cell>
          <cell r="F47">
            <v>1</v>
          </cell>
          <cell r="G47">
            <v>180</v>
          </cell>
          <cell r="H47" t="str">
            <v>GAUCHO FS600 2X5L BOT IN</v>
          </cell>
          <cell r="I47">
            <v>3823915</v>
          </cell>
          <cell r="J47" t="str">
            <v>ITEMLINK</v>
          </cell>
          <cell r="K47">
            <v>36526</v>
          </cell>
        </row>
        <row r="48">
          <cell r="E48" t="str">
            <v>GAUCHO FS 50ml-PCS</v>
          </cell>
          <cell r="F48">
            <v>1</v>
          </cell>
          <cell r="G48">
            <v>179</v>
          </cell>
          <cell r="H48" t="str">
            <v>GAUCHO FS600 100X50ML BOT IN</v>
          </cell>
          <cell r="I48">
            <v>80034733</v>
          </cell>
          <cell r="J48" t="str">
            <v>ITEMLINK</v>
          </cell>
          <cell r="K48">
            <v>36526</v>
          </cell>
        </row>
        <row r="49">
          <cell r="E49" t="str">
            <v>Glamore 250gm</v>
          </cell>
          <cell r="F49">
            <v>1</v>
          </cell>
          <cell r="G49">
            <v>192</v>
          </cell>
          <cell r="H49" t="str">
            <v>GLAMORE WG80 8X250GR BAG IN</v>
          </cell>
          <cell r="I49">
            <v>80556810</v>
          </cell>
          <cell r="J49" t="str">
            <v>ITEMLINK</v>
          </cell>
          <cell r="K49">
            <v>36526</v>
          </cell>
        </row>
        <row r="50">
          <cell r="E50" t="str">
            <v>GLAMORE ETHIPROLE 40%+IMIDA 40%WG 250gm-PCS</v>
          </cell>
          <cell r="F50">
            <v>1</v>
          </cell>
          <cell r="G50">
            <v>192</v>
          </cell>
          <cell r="H50" t="str">
            <v>GLAMORE WG80 8X250GR BAG IN</v>
          </cell>
          <cell r="I50">
            <v>80556810</v>
          </cell>
          <cell r="J50" t="str">
            <v>ITEMLINK</v>
          </cell>
          <cell r="K50">
            <v>36526</v>
          </cell>
        </row>
        <row r="51">
          <cell r="E51" t="str">
            <v>GLAMORE ETHIPROLE 40%+IMIDA.40%WG 100GM-PCS</v>
          </cell>
          <cell r="F51">
            <v>1</v>
          </cell>
          <cell r="G51">
            <v>188</v>
          </cell>
          <cell r="H51" t="str">
            <v>GLAMORE WG80 2X(10X100)G BAG IN</v>
          </cell>
          <cell r="I51">
            <v>86271885</v>
          </cell>
          <cell r="J51" t="str">
            <v>ITEMLINK</v>
          </cell>
          <cell r="K51">
            <v>36526</v>
          </cell>
        </row>
        <row r="52">
          <cell r="E52" t="str">
            <v>INFINITO 1 Ltr-PCS</v>
          </cell>
          <cell r="F52">
            <v>1</v>
          </cell>
          <cell r="G52">
            <v>194</v>
          </cell>
          <cell r="H52" t="str">
            <v>INFINITO SC687 5 10X1L BOT IN</v>
          </cell>
          <cell r="I52">
            <v>79688172</v>
          </cell>
          <cell r="J52" t="str">
            <v>ITEMLINK</v>
          </cell>
          <cell r="K52">
            <v>36526</v>
          </cell>
        </row>
        <row r="53">
          <cell r="E53" t="str">
            <v>INFINITO 100ml-PCS</v>
          </cell>
          <cell r="F53">
            <v>1</v>
          </cell>
          <cell r="G53">
            <v>197</v>
          </cell>
          <cell r="H53" t="str">
            <v>INFINITO SC687 5 50X100ML BOT IN</v>
          </cell>
          <cell r="I53">
            <v>79632487</v>
          </cell>
          <cell r="J53" t="str">
            <v>ITEMLINK</v>
          </cell>
          <cell r="K53">
            <v>36526</v>
          </cell>
        </row>
        <row r="54">
          <cell r="E54" t="str">
            <v>INFINITO 500ml-PCS</v>
          </cell>
          <cell r="F54">
            <v>1</v>
          </cell>
          <cell r="G54">
            <v>195</v>
          </cell>
          <cell r="H54" t="str">
            <v>INFINITO SC687 5 20X500ML BOT IN</v>
          </cell>
          <cell r="I54">
            <v>79641176</v>
          </cell>
          <cell r="J54" t="str">
            <v>ITEMLINK</v>
          </cell>
          <cell r="K54">
            <v>36526</v>
          </cell>
        </row>
        <row r="55">
          <cell r="E55" t="str">
            <v>Jump 2gm</v>
          </cell>
          <cell r="F55">
            <v>1</v>
          </cell>
          <cell r="G55">
            <v>199</v>
          </cell>
          <cell r="H55" t="str">
            <v>JUMP WG80 160X(10X2GR) BAG IN</v>
          </cell>
          <cell r="I55">
            <v>79215304</v>
          </cell>
          <cell r="J55" t="str">
            <v>ITEMLINK</v>
          </cell>
          <cell r="K55">
            <v>36526</v>
          </cell>
        </row>
        <row r="56">
          <cell r="E56" t="str">
            <v>JUMP 2GMS-PCS</v>
          </cell>
          <cell r="F56">
            <v>1</v>
          </cell>
          <cell r="G56">
            <v>199</v>
          </cell>
          <cell r="H56" t="str">
            <v>JUMP WG80 160X(10X2GR) BAG IN</v>
          </cell>
          <cell r="I56">
            <v>79215304</v>
          </cell>
          <cell r="J56" t="str">
            <v>ITEMLINK</v>
          </cell>
          <cell r="K56">
            <v>36526</v>
          </cell>
        </row>
        <row r="57">
          <cell r="E57" t="str">
            <v>Jump 40gm-PCS</v>
          </cell>
          <cell r="F57">
            <v>1</v>
          </cell>
          <cell r="G57">
            <v>202</v>
          </cell>
          <cell r="H57" t="str">
            <v>JUMP WG80 80X40GR BAG IN</v>
          </cell>
          <cell r="I57">
            <v>79267509</v>
          </cell>
          <cell r="J57" t="str">
            <v>ITEMLINK</v>
          </cell>
          <cell r="K57">
            <v>36526</v>
          </cell>
        </row>
        <row r="58">
          <cell r="E58" t="str">
            <v>Larvin 100gm-PCS</v>
          </cell>
          <cell r="F58">
            <v>1</v>
          </cell>
          <cell r="G58">
            <v>207</v>
          </cell>
          <cell r="H58" t="str">
            <v>LARVIN (T) WP75 40X100GR BAG IN</v>
          </cell>
          <cell r="I58">
            <v>5980436</v>
          </cell>
          <cell r="J58" t="str">
            <v>ITEMLINK</v>
          </cell>
          <cell r="K58">
            <v>36526</v>
          </cell>
        </row>
        <row r="59">
          <cell r="E59" t="str">
            <v>LARVIN 1KGS-PCS</v>
          </cell>
          <cell r="F59">
            <v>1</v>
          </cell>
          <cell r="G59">
            <v>204</v>
          </cell>
          <cell r="H59" t="str">
            <v>LARVIN (T) WP75 10X1KG BAG IN</v>
          </cell>
          <cell r="I59">
            <v>6005062</v>
          </cell>
          <cell r="J59" t="str">
            <v>ITEMLINK</v>
          </cell>
          <cell r="K59">
            <v>36526</v>
          </cell>
        </row>
        <row r="60">
          <cell r="E60" t="str">
            <v>LARVIN 250GMS-PCS</v>
          </cell>
          <cell r="F60">
            <v>1</v>
          </cell>
          <cell r="G60">
            <v>205</v>
          </cell>
          <cell r="H60" t="str">
            <v>LARVIN (T) WP75 20X250GR BAG IN</v>
          </cell>
          <cell r="I60">
            <v>6003167</v>
          </cell>
          <cell r="J60" t="str">
            <v>ITEMLINK</v>
          </cell>
          <cell r="K60">
            <v>36526</v>
          </cell>
        </row>
        <row r="61">
          <cell r="E61" t="str">
            <v>LARVIN 500GMS-PCS</v>
          </cell>
          <cell r="F61">
            <v>1</v>
          </cell>
          <cell r="G61">
            <v>206</v>
          </cell>
          <cell r="H61" t="str">
            <v>LARVIN (T) WP75 20X500GR BAG IN</v>
          </cell>
          <cell r="I61">
            <v>6005291</v>
          </cell>
          <cell r="J61" t="str">
            <v>ITEMLINK</v>
          </cell>
          <cell r="K61">
            <v>36526</v>
          </cell>
        </row>
        <row r="62">
          <cell r="E62" t="str">
            <v>Laudis 115ml-PCS</v>
          </cell>
          <cell r="F62">
            <v>1</v>
          </cell>
          <cell r="G62">
            <v>212</v>
          </cell>
          <cell r="H62" t="str">
            <v>LAUDIS SC630 8X115ML BOT IN</v>
          </cell>
          <cell r="I62">
            <v>80491085</v>
          </cell>
          <cell r="J62" t="str">
            <v>ITEMLINK</v>
          </cell>
          <cell r="K62">
            <v>36526</v>
          </cell>
        </row>
        <row r="63">
          <cell r="E63" t="str">
            <v>Laudis 230ml-PCS</v>
          </cell>
          <cell r="F63">
            <v>1</v>
          </cell>
          <cell r="G63">
            <v>211</v>
          </cell>
          <cell r="H63" t="str">
            <v>LAUDIS SC630 3X230ML BOT IN</v>
          </cell>
          <cell r="I63">
            <v>80563523</v>
          </cell>
          <cell r="J63" t="str">
            <v>ITEMLINK</v>
          </cell>
          <cell r="K63">
            <v>36526</v>
          </cell>
        </row>
        <row r="64">
          <cell r="E64" t="str">
            <v>LAUDIS 57.5ml-PCS</v>
          </cell>
          <cell r="F64">
            <v>1</v>
          </cell>
          <cell r="G64">
            <v>210</v>
          </cell>
          <cell r="H64" t="str">
            <v>LAUDIS SC630 10X57.5ML BOT IN</v>
          </cell>
          <cell r="I64">
            <v>84470481</v>
          </cell>
          <cell r="J64" t="str">
            <v>ITEMLINK</v>
          </cell>
          <cell r="K64">
            <v>36526</v>
          </cell>
        </row>
        <row r="65">
          <cell r="E65" t="str">
            <v>Lucifer 160Gm-PCS</v>
          </cell>
          <cell r="F65">
            <v>1</v>
          </cell>
          <cell r="G65">
            <v>221</v>
          </cell>
          <cell r="H65" t="str">
            <v>LUCIFER (T) WP15 25X160GR BAG IN</v>
          </cell>
          <cell r="I65">
            <v>79383789</v>
          </cell>
          <cell r="J65" t="str">
            <v>ITEMLINK</v>
          </cell>
          <cell r="K65">
            <v>36526</v>
          </cell>
        </row>
        <row r="66">
          <cell r="E66" t="str">
            <v>LUNA 250ml-PCS</v>
          </cell>
          <cell r="F66">
            <v>1</v>
          </cell>
          <cell r="G66">
            <v>225</v>
          </cell>
          <cell r="H66" t="str">
            <v>LUNA EXPERIENCE SC400 40X250ML BOT IN</v>
          </cell>
          <cell r="I66">
            <v>80549652</v>
          </cell>
          <cell r="J66" t="str">
            <v>ITEMLINK</v>
          </cell>
          <cell r="K66">
            <v>36526</v>
          </cell>
        </row>
        <row r="67">
          <cell r="E67" t="str">
            <v>Melody Duo 800gm-PCS</v>
          </cell>
          <cell r="F67">
            <v>1</v>
          </cell>
          <cell r="G67">
            <v>230</v>
          </cell>
          <cell r="H67" t="str">
            <v>MELODY DUO WP66 8 10X800G BAG IN</v>
          </cell>
          <cell r="I67">
            <v>80975252</v>
          </cell>
          <cell r="J67" t="str">
            <v>ITEMLINK</v>
          </cell>
          <cell r="K67">
            <v>36526</v>
          </cell>
        </row>
        <row r="68">
          <cell r="E68" t="str">
            <v>Melody Duo 400gm-PCS</v>
          </cell>
          <cell r="F68">
            <v>1</v>
          </cell>
          <cell r="G68">
            <v>228</v>
          </cell>
          <cell r="H68" t="str">
            <v>MELODY DUO WP66 8 10X400GR BAG IN</v>
          </cell>
          <cell r="I68">
            <v>80994974</v>
          </cell>
          <cell r="J68" t="str">
            <v>ITEMLINK</v>
          </cell>
          <cell r="K68">
            <v>36526</v>
          </cell>
        </row>
        <row r="69">
          <cell r="E69" t="str">
            <v>MOMOJI 60GMS-PCS</v>
          </cell>
          <cell r="F69">
            <v>1</v>
          </cell>
          <cell r="G69">
            <v>919</v>
          </cell>
          <cell r="H69" t="str">
            <v>MOMIJI WG85 50X60G BOT IN</v>
          </cell>
          <cell r="I69">
            <v>86271389</v>
          </cell>
          <cell r="J69" t="str">
            <v>ITEMLINK</v>
          </cell>
          <cell r="K69">
            <v>36526</v>
          </cell>
        </row>
        <row r="70">
          <cell r="E70" t="str">
            <v>Monceren 1L-PCS</v>
          </cell>
          <cell r="F70">
            <v>1</v>
          </cell>
          <cell r="G70">
            <v>266</v>
          </cell>
          <cell r="H70" t="str">
            <v>MONCEREN SC250 10X1L BOT IN</v>
          </cell>
          <cell r="I70">
            <v>5949571</v>
          </cell>
          <cell r="J70" t="str">
            <v>ITEMLINK</v>
          </cell>
          <cell r="K70">
            <v>36526</v>
          </cell>
        </row>
        <row r="71">
          <cell r="E71" t="str">
            <v>MONCEREN 250ml-PCS</v>
          </cell>
          <cell r="F71">
            <v>1</v>
          </cell>
          <cell r="G71">
            <v>268</v>
          </cell>
          <cell r="H71" t="str">
            <v>MONCEREN SC250 40X250ML BOT IN</v>
          </cell>
          <cell r="I71">
            <v>5818590</v>
          </cell>
          <cell r="J71" t="str">
            <v>ITEMLINK</v>
          </cell>
          <cell r="K71">
            <v>36526</v>
          </cell>
        </row>
        <row r="72">
          <cell r="E72" t="str">
            <v>Monceren 500ml-PCS</v>
          </cell>
          <cell r="F72">
            <v>1</v>
          </cell>
          <cell r="G72">
            <v>267</v>
          </cell>
          <cell r="H72" t="str">
            <v>MONCEREN SC250 20X500ML BOT IN</v>
          </cell>
          <cell r="I72">
            <v>5979454</v>
          </cell>
          <cell r="J72" t="str">
            <v>ITEMLINK</v>
          </cell>
          <cell r="K72">
            <v>36526</v>
          </cell>
        </row>
        <row r="73">
          <cell r="E73" t="str">
            <v>Movento Energy 1Ltr-PCS</v>
          </cell>
          <cell r="F73">
            <v>1</v>
          </cell>
          <cell r="G73">
            <v>271</v>
          </cell>
          <cell r="H73" t="str">
            <v>MOVENTO ENERGY SC240 10X1L BOT IN</v>
          </cell>
          <cell r="I73">
            <v>79556837</v>
          </cell>
          <cell r="J73" t="str">
            <v>ITEMLINK</v>
          </cell>
          <cell r="K73">
            <v>36526</v>
          </cell>
        </row>
        <row r="74">
          <cell r="E74" t="str">
            <v>Nativo 1 Kg</v>
          </cell>
          <cell r="F74">
            <v>1</v>
          </cell>
          <cell r="G74">
            <v>290</v>
          </cell>
          <cell r="H74" t="str">
            <v>NATIVO WG75 10X1KG BAG IN</v>
          </cell>
          <cell r="I74">
            <v>80525346</v>
          </cell>
          <cell r="J74" t="str">
            <v>ITEMLINK</v>
          </cell>
          <cell r="K74">
            <v>36526</v>
          </cell>
        </row>
        <row r="75">
          <cell r="E75" t="str">
            <v>Nativo 100gm</v>
          </cell>
          <cell r="F75">
            <v>1</v>
          </cell>
          <cell r="G75">
            <v>294</v>
          </cell>
          <cell r="H75" t="str">
            <v>NATIVO WG75 50X100GR BAG IN</v>
          </cell>
          <cell r="I75">
            <v>79304102</v>
          </cell>
          <cell r="J75" t="str">
            <v>ITEMLINK</v>
          </cell>
          <cell r="K75">
            <v>36526</v>
          </cell>
        </row>
        <row r="76">
          <cell r="E76" t="str">
            <v>Nativo 250gm-PCS</v>
          </cell>
          <cell r="F76">
            <v>1</v>
          </cell>
          <cell r="G76">
            <v>293</v>
          </cell>
          <cell r="H76" t="str">
            <v>NATIVO WG75 40X250GR BAG IN</v>
          </cell>
          <cell r="I76">
            <v>79237790</v>
          </cell>
          <cell r="J76" t="str">
            <v>ITEMLINK</v>
          </cell>
          <cell r="K76">
            <v>36526</v>
          </cell>
        </row>
        <row r="77">
          <cell r="E77" t="str">
            <v>Nativo 500gm</v>
          </cell>
          <cell r="F77">
            <v>1</v>
          </cell>
          <cell r="G77">
            <v>292</v>
          </cell>
          <cell r="H77" t="str">
            <v>NATIVO WG75 20X500GR BAG IN</v>
          </cell>
          <cell r="I77">
            <v>79198698</v>
          </cell>
          <cell r="J77" t="str">
            <v>ITEMLINK</v>
          </cell>
          <cell r="K77">
            <v>36526</v>
          </cell>
        </row>
        <row r="78">
          <cell r="E78" t="str">
            <v>NATIVO TEBU.50%+TRIFLOXYSTROBIN 25%WG 100gm-PCS</v>
          </cell>
          <cell r="F78">
            <v>1</v>
          </cell>
          <cell r="G78">
            <v>294</v>
          </cell>
          <cell r="H78" t="str">
            <v>NATIVO WG75 50X100GR BAG IN</v>
          </cell>
          <cell r="I78">
            <v>79304102</v>
          </cell>
          <cell r="J78" t="str">
            <v>ITEMLINK</v>
          </cell>
          <cell r="K78">
            <v>36526</v>
          </cell>
        </row>
        <row r="79">
          <cell r="E79" t="str">
            <v>NATIVO TEBU.50%+TRIFLOXYSTROBIN 25%WG 500gm-PCS</v>
          </cell>
          <cell r="F79">
            <v>1</v>
          </cell>
          <cell r="G79">
            <v>158</v>
          </cell>
          <cell r="H79" t="str">
            <v>FLOTIS (T) SC262 5 20X500ML BOT IN</v>
          </cell>
          <cell r="I79">
            <v>81704651</v>
          </cell>
          <cell r="J79" t="str">
            <v>ITEMLINK</v>
          </cell>
          <cell r="K79">
            <v>36526</v>
          </cell>
        </row>
        <row r="80">
          <cell r="E80" t="str">
            <v>Oberon 100ml-PCS</v>
          </cell>
          <cell r="F80">
            <v>1</v>
          </cell>
          <cell r="G80">
            <v>300</v>
          </cell>
          <cell r="H80" t="str">
            <v>OBERON (T) SC240 50X100ML BOT IN</v>
          </cell>
          <cell r="I80">
            <v>79998538</v>
          </cell>
          <cell r="J80" t="str">
            <v>ITEMLINK</v>
          </cell>
          <cell r="K80">
            <v>36526</v>
          </cell>
        </row>
        <row r="81">
          <cell r="E81" t="str">
            <v>Oberon 200ml-PCS</v>
          </cell>
          <cell r="F81">
            <v>1</v>
          </cell>
          <cell r="G81">
            <v>299</v>
          </cell>
          <cell r="H81" t="str">
            <v>OBERON (T) SC240 40X200ML BOT IN</v>
          </cell>
          <cell r="I81">
            <v>79971362</v>
          </cell>
          <cell r="J81" t="str">
            <v>ITEMLINK</v>
          </cell>
          <cell r="K81">
            <v>36526</v>
          </cell>
        </row>
        <row r="82">
          <cell r="E82" t="str">
            <v>Oberon 500Ml-PCS</v>
          </cell>
          <cell r="F82">
            <v>1</v>
          </cell>
          <cell r="G82">
            <v>297</v>
          </cell>
          <cell r="H82" t="str">
            <v>OBERON (T) SC240 20X500ML BOT IN</v>
          </cell>
          <cell r="I82">
            <v>80026471</v>
          </cell>
          <cell r="J82" t="str">
            <v>ITEMLINK</v>
          </cell>
          <cell r="K82">
            <v>36526</v>
          </cell>
        </row>
        <row r="83">
          <cell r="E83" t="str">
            <v>Planofix 100ml-PCS</v>
          </cell>
          <cell r="F83">
            <v>1</v>
          </cell>
          <cell r="G83">
            <v>307</v>
          </cell>
          <cell r="H83" t="str">
            <v>PLANOFIX SL4 5 50X100ML BOT IN</v>
          </cell>
          <cell r="I83">
            <v>3825098</v>
          </cell>
          <cell r="J83" t="str">
            <v>ITEMLINK</v>
          </cell>
          <cell r="K83">
            <v>36526</v>
          </cell>
        </row>
        <row r="84">
          <cell r="E84" t="str">
            <v>Profiler 1Kg-PCS</v>
          </cell>
          <cell r="F84">
            <v>1</v>
          </cell>
          <cell r="G84">
            <v>310</v>
          </cell>
          <cell r="H84" t="str">
            <v>PROFILER WG71 11 10X1KG BAG IN</v>
          </cell>
          <cell r="I84">
            <v>80478488</v>
          </cell>
          <cell r="J84" t="str">
            <v>ITEMLINK</v>
          </cell>
          <cell r="K84">
            <v>36526</v>
          </cell>
        </row>
        <row r="85">
          <cell r="E85" t="str">
            <v>Profiler 250Gm-PCS</v>
          </cell>
          <cell r="F85">
            <v>1</v>
          </cell>
          <cell r="G85">
            <v>311</v>
          </cell>
          <cell r="H85" t="str">
            <v>PROFILER WG71 11 20X250GR BAG IN</v>
          </cell>
          <cell r="I85">
            <v>80532261</v>
          </cell>
          <cell r="J85" t="str">
            <v>ITEMLINK</v>
          </cell>
          <cell r="K85">
            <v>36526</v>
          </cell>
        </row>
        <row r="86">
          <cell r="E86" t="str">
            <v>Raxil 1 Ltr-KLR</v>
          </cell>
          <cell r="F86">
            <v>1</v>
          </cell>
          <cell r="G86">
            <v>321</v>
          </cell>
          <cell r="H86" t="str">
            <v>RAXIL EASY FS60 10X1L BOT IN</v>
          </cell>
          <cell r="I86">
            <v>80044240</v>
          </cell>
          <cell r="J86" t="str">
            <v>ITEMLINK</v>
          </cell>
          <cell r="K86">
            <v>36526</v>
          </cell>
        </row>
        <row r="87">
          <cell r="E87" t="str">
            <v>RAXIL 100GM-PCS</v>
          </cell>
          <cell r="F87">
            <v>1</v>
          </cell>
          <cell r="G87">
            <v>317</v>
          </cell>
          <cell r="H87" t="str">
            <v>RAXIL (T) DS2 5X(10X100GR) BAG IN</v>
          </cell>
          <cell r="I87">
            <v>79928386</v>
          </cell>
          <cell r="J87" t="str">
            <v>ITEMLINK</v>
          </cell>
          <cell r="K87">
            <v>36526</v>
          </cell>
        </row>
        <row r="88">
          <cell r="E88" t="str">
            <v>Raxil 100ml-PCS</v>
          </cell>
          <cell r="F88">
            <v>1</v>
          </cell>
          <cell r="G88">
            <v>317</v>
          </cell>
          <cell r="H88" t="str">
            <v>RAXIL (T) DS2 5X(10X100GR) BAG IN</v>
          </cell>
          <cell r="I88">
            <v>79928386</v>
          </cell>
          <cell r="J88" t="str">
            <v>ITEMLINK</v>
          </cell>
          <cell r="K88">
            <v>36526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5KG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188.709665856484" createdVersion="6" refreshedVersion="6" minRefreshableVersion="3" recordCount="87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1" maxValue="1469"/>
    </cacheField>
    <cacheField name="Inwards" numFmtId="0">
      <sharedItems containsString="0" containsBlank="1" containsNumber="1" containsInteger="1" minValue="15" maxValue="5108"/>
    </cacheField>
    <cacheField name="Outwards" numFmtId="0">
      <sharedItems containsString="0" containsBlank="1" containsNumber="1" containsInteger="1" minValue="-2" maxValue="5687"/>
    </cacheField>
    <cacheField name="Closing Balance" numFmtId="0">
      <sharedItems containsString="0" containsBlank="1" containsNumber="1" containsInteger="1" minValue="3" maxValue="1818"/>
    </cacheField>
    <cacheField name="Combi Name" numFmtId="165">
      <sharedItems/>
    </cacheField>
    <cacheField name="Master Name" numFmtId="164">
      <sharedItems count="136">
        <s v="ADMIRE WG70 125X(8X2GR) BAG IN"/>
        <s v="ADUE WG70 6X100G BOT IN"/>
        <s v="ADUE WG70 3X200G BOT IN"/>
        <s v="ADUE WG70 15X40G BOT IN"/>
        <s v="ALANTO (T) SC240 50X100ML BOT IN"/>
        <s v="ALANTO (T) SC240 40X250ML BOT IN"/>
        <s v="AMBITION 10X1L BOT IN"/>
        <s v="AMBITION 40X250ML BOT IN"/>
        <s v="AMBITION 20X500ML BOT IN"/>
        <s v="ANTRACOL (T) WP70 50X100GR BAG IN"/>
        <s v="ANTRACOL (T) WP70 40X250GR BAG IN"/>
        <s v="ANTRACOL (T) WP70 20X500GR BAG IN"/>
        <s v="BELT EXPERT SC480 50X100ML BOT IN"/>
        <s v="BELT EXPERT SC480 100X50ML BOT IN"/>
        <s v="COUNCIL ACTIV WG30 12X(5X90GR) BOX IN"/>
        <s v="DECIS EC 28 50X100ML BOT IN"/>
        <s v="DECIS EC 28 40X250ML BOT IN"/>
        <s v="DECIS EC 28 20X500ML BOT IN"/>
        <s v="DECIS EC101-2 100X50ML BOT IN"/>
        <s v="FAME (T) SC480 20X100ML BOT IN"/>
        <s v="FAME (T) SC480 10X(20X10ML) BOT IN"/>
        <s v="FAME (T) SC480 8X250ML BOT IN"/>
        <s v="FAME (T) SC480 4X500ML BOT IN"/>
        <s v="FAME (T) SC480 40X50ML BOT IN"/>
        <s v="FOLICUR (T) EC250 40X250ML BOT IN"/>
        <s v="FOLICUR (T) EC250 20X500ML BOT IN"/>
        <s v="FOLICUR (T) EC250 50X100ML BOT IN"/>
        <s v="FOLICUR (T) EC250 10X1L BOT IN"/>
        <s v="FOOST WP50 24X500G BAG IN"/>
        <s v="GAUCHO FS600 50X100ML BOT IN"/>
        <s v="GAUCHO FS600 2X(5X1L) BOT IN"/>
        <s v="GAUCHO FS600 40X250ML BOT IN"/>
        <s v="GAUCHO FS600 100X50ML BOT IN"/>
        <s v="JUMP WG80 160X(10X2GR) BAG IN"/>
        <s v="LARVIN (T) WP75 40X100GR BAG IN"/>
        <s v="LARVIN (T) WP75 20X250GR BAG IN"/>
        <s v="LARVIN (T) WP75 20X500GR BAG IN"/>
        <s v="LAUDIS SC630 8X115ML BOT IN"/>
        <s v="LAUDIS SC630 3X230ML BOT IN"/>
        <s v="MUSTARD 5222 30X1KG BAG IN"/>
        <s v="MUSTARD 5222 60X500G BAG IN"/>
        <s v="NATIVO WG75 20X(10X10GR) BAG IN"/>
        <s v="NATIVO WG75 20X500GR BAG IN"/>
        <s v="NATIVO WG75 40X250GR BAG IN"/>
        <s v="NATIVO WG75 50X100GR BAG IN"/>
        <s v="NATIVO WG75 100X50GR BAG IN"/>
        <s v="OBERON (T) SC240 50X100ML BOT IN"/>
        <s v="OBERON (T) SC240 40X200ML BOT IN"/>
        <s v="OBERON (T) SC240 100X50ML BOT IN"/>
        <s v="ARIZE 6444 GOLD LOC 10X3KG BAG IN"/>
        <s v="PLANOFIX SL4 5 50X100ML BOT IN"/>
        <s v="PLANOFIX SL4 5 40X250ML BOT IN"/>
        <s v="RAXIL (T) DS2 5X(10X100GR) BAG IN"/>
        <s v="RAXIL (T) DS2 5X(25X40GR) BAG IN"/>
        <s v="RAXIL EASY FS60 100X50ML BOT IN"/>
        <s v="RAXIL EASY FS60 50X100ML BOT IN"/>
        <s v="RAXIL EASY FS60 10X(20X13.4ML) BOT IN"/>
        <s v="REGENT (T) SC50 50X100ML BOT IN"/>
        <s v="REGENT (T) SC50 10X1L BOT IN"/>
        <s v="REGENT (T) SC50 20X250ML BOT IN"/>
        <s v="REGENT GR0 3 1X25KG BOX WW"/>
        <s v="REGENT (T) SC50 20X500ML BOT IN"/>
        <s v="REGENT GR0 3 4X5KG BAG IN"/>
        <s v="REGENT ULTRA GR0.6 2X10KG BAG IN"/>
        <s v="REGENT ULTRA GR0 6 20X1KG BAG IN"/>
        <s v="REGENT ULTRA GR0 6 1X20KG BAG IN"/>
        <s v="REGENT ULTRA GR0 6 5X4KG BAG IN"/>
        <s v="ROUNDUP 41% SL (IN) 10X1 LTR"/>
        <s v="ROUNDUP 41% SL (IN) 40X250 ML"/>
        <s v="ROUNDUP 41% SL (IN) 20X500 ML"/>
        <s v="ROUNDUP 41% SL (IN) 2X5 LTR"/>
        <s v="SECTIN WG60 50X100GR BAG IN"/>
        <s v="SENCOR WP70 60X100GR BAG IN"/>
        <s v="SENCOR WP70 20X500GR BOX IN"/>
        <s v="SOLOMON OD300 50X100ML BOT IN"/>
        <s v="SOLOMON OD300 20X500ML BOT IN"/>
        <s v="SOLOMON OD300 10X1L BOT IN"/>
        <s v="SOLOMON OD300 40X250ML BOT IN"/>
        <s v="WHIPSUPER (T) EC90 50X100ML BOT IN"/>
        <s v="WHIPSUPER (T) EC90 10X1L BOT IN"/>
        <s v="WHIPSUPER (T) EC90 40X250ML BOT IN"/>
        <s v="WHIPSUPER (T) EC90 20X500ML BOT IN"/>
        <s v="SECTIN WG60 20X600GR BAG IN" u="1"/>
        <s v="PROFILER WG71 11 20X250GR BAG IN" u="1"/>
        <s v="PLANOFIX SL45 10X1L BOT IN" u="1"/>
        <s v="FOOST WP50 20X250G BAG IN" u="1"/>
        <s v="EVERGOL XTEND FS308 100X40ML BOT IN" u="1"/>
        <s v="EVERGOL XTEND FS308 50X100M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ALION PLUS SC560 4X5L BOT IN" u="1"/>
        <e v="#N/A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FENOS QUICK SC150 50X100ML BOT IN" u="1"/>
        <s v="LESENTA WG80 100X40GR BAG IN" u="1"/>
        <s v="LESENTA WG80 50X100GR BAG IN" u="1"/>
        <s v="PLANOFIX SL4 5 20X500ML BOT IN" u="1"/>
        <s v="MELODY DUO WP66 8 10X800G BAG IN" u="1"/>
        <s v="OBERON (T) SC240 20X500ML BOT IN" u="1"/>
        <s v="JUMP WG80 80X40GR BAG IN" u="1"/>
        <s v="REGENT GOLD SC200 40X250ML BOT IN" u="1"/>
        <s v="REGENT GOLD SC200 50X100ML BOT IN" u="1"/>
        <s v="MELODY DUO WP66 8 10X400GR BAG IN" u="1"/>
        <s v="MELODY DUO WP66 8 50X100GR BAG IN" u="1"/>
        <s v="NATIVO WG75 10X1KG BAG IN" u="1"/>
        <s v="REGENT GR0 3 20X1KG BAG IN" u="1"/>
        <s v="RICESTAR EC69 10X1L BOT IN" u="1"/>
        <s v="INFINITO SC687 5 10X1L BOT IN" u="1"/>
        <s v="INFINITO SC687 5 20X500ML BOT IN" u="1"/>
        <s v="INFINITO SC687 5 50X100ML BOT IN" u="1"/>
        <s v="GLAMORE WG80 40X50GR BOT IN" u="1"/>
        <s v="CONFIDOR SUPER (T) SC350 50X50ML BOT IN" u="1"/>
        <s v="SPINTOR SC495 20X75ML BOT IN" u="1"/>
        <s v="MOVENTO ENERGY SC240 40X250ML BOT IN" u="1"/>
        <s v="MOVENTO ENERGY SC240 50X100ML BOT IN" u="1"/>
        <s v="GLAMORE WG80 20X100GR BOT IN" u="1"/>
        <s v="ALIETTE WP80 10X1KG BAG IN" u="1"/>
        <s v="LAUDIS SC630 10X57.5ML BOT IN" u="1"/>
        <s v="CONFIDOR (T) SL200 10X1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LIETTE WP80 20X250GR BAG IN" u="1"/>
        <s v="ALIETTE WP80 20X500GR BAG IN" u="1"/>
        <s v="ALIETTE WP80 40X100GR BAG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">
  <r>
    <s v="Admire 2 Gm"/>
    <n v="1003"/>
    <n v="3000"/>
    <n v="2185"/>
    <n v="1818"/>
    <s v="Admire 2 Gm-PKT."/>
    <x v="0"/>
  </r>
  <r>
    <s v="Adue 100gm"/>
    <n v="1"/>
    <n v="150"/>
    <n v="102"/>
    <n v="49"/>
    <s v="Adue 100gm-BOTL"/>
    <x v="1"/>
  </r>
  <r>
    <s v="Adue 200gm"/>
    <n v="3"/>
    <n v="75"/>
    <n v="63"/>
    <n v="15"/>
    <s v="Adue 200gm-BOTL"/>
    <x v="2"/>
  </r>
  <r>
    <s v="Adue 40gm"/>
    <n v="3"/>
    <m/>
    <m/>
    <n v="3"/>
    <s v="Adue 40gm-BOTL"/>
    <x v="3"/>
  </r>
  <r>
    <s v="Alanto 100Ml"/>
    <n v="58"/>
    <n v="650"/>
    <n v="478"/>
    <n v="230"/>
    <s v="Alanto 100Ml-Nos."/>
    <x v="4"/>
  </r>
  <r>
    <s v="Alanto 250Ml"/>
    <n v="18"/>
    <n v="80"/>
    <n v="60"/>
    <n v="38"/>
    <s v="Alanto 250Ml-BOTL"/>
    <x v="5"/>
  </r>
  <r>
    <s v="Ambition 1ltr"/>
    <n v="88"/>
    <n v="50"/>
    <n v="22"/>
    <n v="116"/>
    <s v="Ambition 1ltr-LIT."/>
    <x v="6"/>
  </r>
  <r>
    <s v="Ambition 250 Ml"/>
    <n v="7"/>
    <n v="400"/>
    <n v="120"/>
    <n v="287"/>
    <s v="Ambition 250 Ml-BOTL"/>
    <x v="7"/>
  </r>
  <r>
    <s v="Ambition 500ml"/>
    <n v="7"/>
    <n v="200"/>
    <n v="43"/>
    <n v="164"/>
    <s v="Ambition 500ml-PKT."/>
    <x v="8"/>
  </r>
  <r>
    <s v="Antracal 100Gm"/>
    <n v="2"/>
    <n v="700"/>
    <n v="394"/>
    <n v="308"/>
    <s v="Antracal 100Gm-PKT."/>
    <x v="9"/>
  </r>
  <r>
    <s v="Antracal 250Gm"/>
    <n v="68"/>
    <n v="520"/>
    <n v="331"/>
    <n v="257"/>
    <s v="Antracal 250Gm-PKT."/>
    <x v="10"/>
  </r>
  <r>
    <s v="Antracal 500Gm"/>
    <n v="7"/>
    <n v="100"/>
    <n v="70"/>
    <n v="37"/>
    <s v="Antracal 500Gm-PKT."/>
    <x v="11"/>
  </r>
  <r>
    <s v="Belt Expert 100 Ml"/>
    <n v="32"/>
    <n v="50"/>
    <n v="82"/>
    <m/>
    <s v="Belt Expert 100 Ml-PKT."/>
    <x v="12"/>
  </r>
  <r>
    <s v="Belt Expert 50 Ml"/>
    <m/>
    <m/>
    <m/>
    <m/>
    <s v="Belt Expert 50 Ml-BOTL"/>
    <x v="13"/>
  </r>
  <r>
    <s v="Council Active 90 Gm"/>
    <m/>
    <n v="120"/>
    <n v="68"/>
    <n v="52"/>
    <s v="Council Active 90 Gm-PKT."/>
    <x v="14"/>
  </r>
  <r>
    <s v="Decis 100 100Ml"/>
    <n v="234"/>
    <n v="650"/>
    <n v="654"/>
    <n v="230"/>
    <s v="Decis 100 100Ml-BOTL"/>
    <x v="15"/>
  </r>
  <r>
    <s v="Decis 100 250Ml"/>
    <n v="11"/>
    <n v="80"/>
    <n v="51"/>
    <n v="40"/>
    <s v="Decis 100 250Ml-BOTL"/>
    <x v="16"/>
  </r>
  <r>
    <s v="Decis 500 Ml"/>
    <m/>
    <m/>
    <m/>
    <m/>
    <s v="Decis 500 Ml-BOTL"/>
    <x v="17"/>
  </r>
  <r>
    <s v="Decis 50ml"/>
    <n v="33"/>
    <n v="900"/>
    <n v="813"/>
    <n v="120"/>
    <s v="Decis 50ml-BOTL"/>
    <x v="18"/>
  </r>
  <r>
    <s v="Fame 100Ml"/>
    <n v="6"/>
    <n v="60"/>
    <n v="20"/>
    <n v="46"/>
    <s v="Fame 100Ml-BOTL"/>
    <x v="19"/>
  </r>
  <r>
    <s v="Fame 10Ml"/>
    <n v="4"/>
    <m/>
    <m/>
    <n v="4"/>
    <s v="Fame 10Ml-BOTL"/>
    <x v="20"/>
  </r>
  <r>
    <s v="Fame 250Ml"/>
    <n v="5"/>
    <m/>
    <n v="2"/>
    <n v="3"/>
    <s v="Fame 250Ml-BOTL"/>
    <x v="21"/>
  </r>
  <r>
    <s v="Fame 500ml"/>
    <m/>
    <m/>
    <m/>
    <m/>
    <s v="Fame 500ml-BOTL"/>
    <x v="22"/>
  </r>
  <r>
    <s v="Fame 50Ml"/>
    <n v="53"/>
    <n v="120"/>
    <n v="82"/>
    <n v="91"/>
    <s v="Fame 50Ml-BOTL"/>
    <x v="23"/>
  </r>
  <r>
    <s v="Folicur 250 Ml"/>
    <n v="37"/>
    <n v="280"/>
    <n v="146"/>
    <n v="171"/>
    <s v="Folicur 250 Ml-PKT."/>
    <x v="24"/>
  </r>
  <r>
    <s v="Folicur 500Ml"/>
    <m/>
    <n v="60"/>
    <n v="60"/>
    <m/>
    <s v="Folicur 500Ml-PKT."/>
    <x v="25"/>
  </r>
  <r>
    <s v="Folicure 100Ml"/>
    <m/>
    <n v="200"/>
    <n v="163"/>
    <n v="37"/>
    <s v="Folicure 100Ml-BOTL"/>
    <x v="26"/>
  </r>
  <r>
    <s v="Folicure 1Litt."/>
    <m/>
    <n v="20"/>
    <n v="17"/>
    <n v="3"/>
    <s v="Folicure 1Litt.-BOTL"/>
    <x v="27"/>
  </r>
  <r>
    <s v="Foost WP50 500gm"/>
    <m/>
    <n v="48"/>
    <n v="48"/>
    <m/>
    <s v="Foost WP50 500gm-PEC"/>
    <x v="28"/>
  </r>
  <r>
    <s v="Gaucho 100Ml"/>
    <n v="38"/>
    <n v="600"/>
    <n v="368"/>
    <n v="270"/>
    <s v="Gaucho 100Ml-BOTL"/>
    <x v="29"/>
  </r>
  <r>
    <s v="Gaucho 1 Ltr"/>
    <m/>
    <m/>
    <m/>
    <m/>
    <s v="Gaucho 1 Ltr-BOTL"/>
    <x v="30"/>
  </r>
  <r>
    <s v="Gaucho 250ml"/>
    <n v="21"/>
    <n v="160"/>
    <n v="99"/>
    <n v="82"/>
    <s v="Gaucho 250ml-BOTL"/>
    <x v="31"/>
  </r>
  <r>
    <s v="Gaucho 50Ml"/>
    <n v="60"/>
    <n v="900"/>
    <n v="494"/>
    <n v="466"/>
    <s v="Gaucho 50Ml-BOTL"/>
    <x v="32"/>
  </r>
  <r>
    <s v="Jump 2Gm"/>
    <n v="453"/>
    <n v="1600"/>
    <n v="1100"/>
    <n v="953"/>
    <s v="Jump 2Gm-PKT."/>
    <x v="33"/>
  </r>
  <r>
    <s v="Larvin 100Gm"/>
    <n v="31"/>
    <m/>
    <n v="5"/>
    <n v="26"/>
    <s v="Larvin 100Gm-PKT."/>
    <x v="34"/>
  </r>
  <r>
    <s v="Larvin 250Gm"/>
    <n v="13"/>
    <n v="60"/>
    <n v="26"/>
    <n v="47"/>
    <s v="Larvin 250Gm-PKT."/>
    <x v="35"/>
  </r>
  <r>
    <s v="Larvin 500 Ml"/>
    <m/>
    <n v="20"/>
    <n v="20"/>
    <m/>
    <s v="Larvin 500 Ml-PKT."/>
    <x v="36"/>
  </r>
  <r>
    <s v="Laudis SC630 115 Ml"/>
    <m/>
    <n v="16"/>
    <n v="16"/>
    <m/>
    <s v="Laudis SC630 115 Ml-PEC"/>
    <x v="37"/>
  </r>
  <r>
    <s v="Laudis SC630 230 Ml"/>
    <m/>
    <n v="15"/>
    <n v="15"/>
    <m/>
    <s v="Laudis SC630 230 Ml-PEC"/>
    <x v="38"/>
  </r>
  <r>
    <s v="Mustard 5222 1 Kg"/>
    <m/>
    <m/>
    <m/>
    <m/>
    <s v="Mustard 5222 1 Kg-PEC"/>
    <x v="39"/>
  </r>
  <r>
    <s v="Mustard 5222 500gm"/>
    <m/>
    <n v="180"/>
    <n v="121"/>
    <n v="59"/>
    <s v="Mustard 5222 500gm-PKT."/>
    <x v="40"/>
  </r>
  <r>
    <s v="Nativo 10gm"/>
    <n v="145"/>
    <m/>
    <n v="145"/>
    <m/>
    <s v="Nativo 10gm-PKT."/>
    <x v="41"/>
  </r>
  <r>
    <s v="Nativo  500gm"/>
    <m/>
    <m/>
    <m/>
    <m/>
    <s v="Nativo 500gm-PKT."/>
    <x v="42"/>
  </r>
  <r>
    <s v="Nativo WG 250gm"/>
    <n v="33"/>
    <n v="120"/>
    <n v="112"/>
    <n v="41"/>
    <s v="Nativo WG 250gm-BOTL"/>
    <x v="43"/>
  </r>
  <r>
    <s v="Nativo WG75 100gm"/>
    <n v="86"/>
    <n v="500"/>
    <n v="334"/>
    <n v="252"/>
    <s v="Nativo WG75 100gm-PKT."/>
    <x v="44"/>
  </r>
  <r>
    <s v="Nativo WG 75 50 Gm"/>
    <n v="75"/>
    <n v="300"/>
    <n v="225"/>
    <n v="150"/>
    <s v="Nativo WG 75 50 Gm-PKT."/>
    <x v="45"/>
  </r>
  <r>
    <s v="Oberon 100Ml"/>
    <n v="37"/>
    <n v="300"/>
    <n v="233"/>
    <n v="104"/>
    <s v="Oberon 100Ml-BOTL"/>
    <x v="46"/>
  </r>
  <r>
    <s v="Oberon 200Ml"/>
    <n v="12"/>
    <m/>
    <n v="3"/>
    <n v="9"/>
    <s v="Oberon 200Ml-BOTL"/>
    <x v="47"/>
  </r>
  <r>
    <s v="Oberon 50ml"/>
    <n v="210"/>
    <m/>
    <m/>
    <n v="210"/>
    <s v="Oberon 50ml-BOTL"/>
    <x v="48"/>
  </r>
  <r>
    <s v="Paddy Arize 6444 Gold 3kg"/>
    <m/>
    <n v="100"/>
    <n v="90"/>
    <n v="10"/>
    <s v="Paddy Arize 6444 Gold 3kg-BAG"/>
    <x v="49"/>
  </r>
  <r>
    <s v="Planofix 100 Ml"/>
    <n v="95"/>
    <n v="350"/>
    <n v="160"/>
    <n v="285"/>
    <s v="Planofix 100 Ml-BOTL"/>
    <x v="50"/>
  </r>
  <r>
    <s v="Planofix 250 Ml"/>
    <m/>
    <n v="40"/>
    <n v="40"/>
    <m/>
    <s v="Planofix 250 Ml-BOTL"/>
    <x v="51"/>
  </r>
  <r>
    <s v="Raxil 100gm"/>
    <m/>
    <m/>
    <m/>
    <m/>
    <s v="Raxil 100gm-PKT."/>
    <x v="52"/>
  </r>
  <r>
    <s v="Raxil 40gm"/>
    <n v="8"/>
    <m/>
    <m/>
    <n v="8"/>
    <s v="Raxil 40gm-PKT."/>
    <x v="53"/>
  </r>
  <r>
    <s v="Raxil 50 Ml"/>
    <n v="215"/>
    <m/>
    <m/>
    <n v="215"/>
    <s v="Raxil 50 Ml-BOTL"/>
    <x v="54"/>
  </r>
  <r>
    <s v="Raxil Easy 100ml"/>
    <n v="10"/>
    <n v="250"/>
    <n v="4"/>
    <n v="256"/>
    <s v="Raxil Easy 100ml-BOTL"/>
    <x v="55"/>
  </r>
  <r>
    <s v="Raxil Easy 13.4 Ml"/>
    <n v="28"/>
    <m/>
    <m/>
    <n v="28"/>
    <s v="Raxil Easy 13.4 Ml-PEC"/>
    <x v="56"/>
  </r>
  <r>
    <s v="Raxil Easy 50ml"/>
    <n v="84"/>
    <n v="500"/>
    <n v="130"/>
    <n v="454"/>
    <s v="Raxil Easy 50ml-BOTL"/>
    <x v="54"/>
  </r>
  <r>
    <s v="Regent 100 Ml"/>
    <m/>
    <n v="700"/>
    <n v="215"/>
    <n v="485"/>
    <s v="Regent 100 Ml-BOTL"/>
    <x v="57"/>
  </r>
  <r>
    <s v="Regent 1Kg"/>
    <n v="141"/>
    <n v="200"/>
    <n v="164"/>
    <n v="177"/>
    <s v="Regent 1Kg-KG."/>
    <x v="58"/>
  </r>
  <r>
    <s v="Regent 1 Ltr"/>
    <m/>
    <n v="20"/>
    <n v="14"/>
    <n v="6"/>
    <s v="Regent 1 Ltr-LIT."/>
    <x v="58"/>
  </r>
  <r>
    <s v="Regent 250 Ml"/>
    <m/>
    <n v="600"/>
    <n v="462"/>
    <n v="138"/>
    <s v="Regent 250 Ml-PEC"/>
    <x v="59"/>
  </r>
  <r>
    <s v="Regent 25 Kg"/>
    <m/>
    <n v="20"/>
    <n v="12"/>
    <n v="8"/>
    <s v="Regent 25 Kg-KG."/>
    <x v="60"/>
  </r>
  <r>
    <s v="Regent 500 Ml"/>
    <m/>
    <n v="180"/>
    <n v="95"/>
    <n v="85"/>
    <s v="Regent 500 Ml-PEC"/>
    <x v="61"/>
  </r>
  <r>
    <s v="Regent 5Kg"/>
    <n v="316"/>
    <n v="5108"/>
    <n v="4992"/>
    <n v="432"/>
    <s v="Regent 5Kg-KG."/>
    <x v="62"/>
  </r>
  <r>
    <s v="Regent SC 250Ml"/>
    <n v="62"/>
    <m/>
    <n v="40"/>
    <n v="22"/>
    <s v="Regent SC 250Ml-BOTL"/>
    <x v="59"/>
  </r>
  <r>
    <s v="Regent Sc 500ml"/>
    <m/>
    <m/>
    <m/>
    <m/>
    <s v="Regent Sc 500ml-BOTL"/>
    <x v="61"/>
  </r>
  <r>
    <s v="Regent Ultra 10kg"/>
    <n v="6"/>
    <m/>
    <n v="2"/>
    <n v="4"/>
    <s v="Regent Ultra 10kg-PEC"/>
    <x v="63"/>
  </r>
  <r>
    <s v="Regent Ultra 1kg"/>
    <n v="50"/>
    <m/>
    <m/>
    <n v="50"/>
    <s v="Regent Ultra 1kg-PKT."/>
    <x v="64"/>
  </r>
  <r>
    <s v="Regent Ultra 20kg"/>
    <n v="3"/>
    <m/>
    <m/>
    <n v="3"/>
    <s v="Regent Ultra 20kg-PEC"/>
    <x v="65"/>
  </r>
  <r>
    <s v="Regent Ultra 4 Kg"/>
    <n v="46"/>
    <m/>
    <n v="41"/>
    <n v="5"/>
    <s v="Regent Ultra 4 Kg-PKT."/>
    <x v="66"/>
  </r>
  <r>
    <s v="Roundup 1Lit."/>
    <n v="1469"/>
    <n v="4460"/>
    <n v="5687"/>
    <n v="242"/>
    <s v="Roundup 1Lit.-LIT."/>
    <x v="67"/>
  </r>
  <r>
    <s v="Roundup 250 Ml"/>
    <m/>
    <m/>
    <m/>
    <m/>
    <s v="Roundup 250 Ml-BOTL"/>
    <x v="68"/>
  </r>
  <r>
    <s v="Roundup 500 Ml"/>
    <m/>
    <n v="920"/>
    <n v="758"/>
    <n v="162"/>
    <s v="Roundup 500 Ml-BOTL"/>
    <x v="69"/>
  </r>
  <r>
    <s v="Roundup 5 Ltr"/>
    <n v="10"/>
    <n v="100"/>
    <n v="110"/>
    <m/>
    <s v="Roundup 5 Ltr-PEC"/>
    <x v="70"/>
  </r>
  <r>
    <s v="Sectin 100Gm"/>
    <n v="1"/>
    <n v="150"/>
    <n v="100"/>
    <n v="51"/>
    <s v="Sectin 100Gm-PKT."/>
    <x v="71"/>
  </r>
  <r>
    <s v="Sencor 100Gm"/>
    <m/>
    <n v="300"/>
    <n v="164"/>
    <n v="136"/>
    <s v="Sencor 100Gm-Nos."/>
    <x v="72"/>
  </r>
  <r>
    <s v="Sencor 500Gm"/>
    <m/>
    <m/>
    <m/>
    <m/>
    <s v="Sencor 500Gm-PKT."/>
    <x v="73"/>
  </r>
  <r>
    <s v="Soloman  100ml"/>
    <n v="160"/>
    <m/>
    <n v="80"/>
    <n v="80"/>
    <s v="Soloman 100ml-BOTL"/>
    <x v="74"/>
  </r>
  <r>
    <s v="Soloman 500ml"/>
    <n v="8"/>
    <m/>
    <n v="-2"/>
    <n v="10"/>
    <s v="Soloman 500ml-BOTL"/>
    <x v="75"/>
  </r>
  <r>
    <s v="Solomon 100ml"/>
    <n v="31"/>
    <m/>
    <m/>
    <n v="31"/>
    <s v="Solomon 100ml-BOTL"/>
    <x v="74"/>
  </r>
  <r>
    <s v="Solomon 1Litt."/>
    <n v="13"/>
    <m/>
    <m/>
    <n v="13"/>
    <s v="Solomon 1Litt.-BOTL"/>
    <x v="76"/>
  </r>
  <r>
    <s v="Solomon 250ml"/>
    <n v="7"/>
    <n v="120"/>
    <n v="17"/>
    <n v="110"/>
    <s v="Solomon 250ml-BOTL"/>
    <x v="77"/>
  </r>
  <r>
    <s v="Whipsuper 100Ml"/>
    <n v="75"/>
    <n v="2350"/>
    <n v="2425"/>
    <m/>
    <s v="Whipsuper 100Ml-BOTL"/>
    <x v="78"/>
  </r>
  <r>
    <s v="Whip Super 1Lit."/>
    <n v="2"/>
    <n v="430"/>
    <n v="432"/>
    <m/>
    <s v="Whip Super 1Lit.-LIT."/>
    <x v="79"/>
  </r>
  <r>
    <s v="Whip Super 250Ml"/>
    <n v="30"/>
    <n v="920"/>
    <n v="950"/>
    <m/>
    <s v="Whip Super 250Ml-BOTL"/>
    <x v="80"/>
  </r>
  <r>
    <s v="Whip Super 500Ml"/>
    <n v="84"/>
    <n v="1140"/>
    <n v="1224"/>
    <m/>
    <s v="Whip Super 500Ml-BOTL"/>
    <x v="8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2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84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37">
        <item x="0"/>
        <item m="1" x="95"/>
        <item x="4"/>
        <item m="1" x="134"/>
        <item m="1" x="124"/>
        <item m="1" x="132"/>
        <item m="1" x="133"/>
        <item m="1" x="94"/>
        <item x="6"/>
        <item x="7"/>
        <item x="8"/>
        <item x="9"/>
        <item m="1" x="135"/>
        <item x="10"/>
        <item x="11"/>
        <item x="12"/>
        <item m="1" x="91"/>
        <item m="1" x="126"/>
        <item m="1" x="89"/>
        <item m="1" x="90"/>
        <item m="1" x="88"/>
        <item m="1" x="98"/>
        <item m="1" x="96"/>
        <item m="1" x="97"/>
        <item m="1" x="119"/>
        <item x="14"/>
        <item x="15"/>
        <item m="1" x="128"/>
        <item x="16"/>
        <item x="17"/>
        <item x="18"/>
        <item m="1" x="130"/>
        <item m="1" x="131"/>
        <item m="1" x="129"/>
        <item m="1" x="87"/>
        <item m="1" x="86"/>
        <item x="20"/>
        <item x="23"/>
        <item m="1" x="101"/>
        <item x="26"/>
        <item x="27"/>
        <item x="24"/>
        <item x="25"/>
        <item m="1" x="85"/>
        <item x="28"/>
        <item x="29"/>
        <item x="31"/>
        <item x="32"/>
        <item m="1" x="123"/>
        <item m="1" x="118"/>
        <item m="1" x="117"/>
        <item m="1" x="115"/>
        <item m="1" x="116"/>
        <item x="33"/>
        <item m="1" x="107"/>
        <item x="34"/>
        <item m="1" x="100"/>
        <item x="35"/>
        <item x="36"/>
        <item x="37"/>
        <item x="38"/>
        <item m="1" x="125"/>
        <item m="1" x="103"/>
        <item m="1" x="102"/>
        <item m="1" x="127"/>
        <item m="1" x="110"/>
        <item m="1" x="111"/>
        <item m="1" x="105"/>
        <item m="1" x="122"/>
        <item m="1" x="121"/>
        <item x="44"/>
        <item m="1" x="112"/>
        <item x="43"/>
        <item x="42"/>
        <item x="45"/>
        <item x="46"/>
        <item x="47"/>
        <item m="1" x="106"/>
        <item x="50"/>
        <item m="1" x="84"/>
        <item x="51"/>
        <item m="1" x="104"/>
        <item m="1" x="83"/>
        <item m="1" x="109"/>
        <item m="1" x="108"/>
        <item m="1" x="113"/>
        <item x="60"/>
        <item x="62"/>
        <item x="57"/>
        <item x="58"/>
        <item x="59"/>
        <item x="61"/>
        <item x="66"/>
        <item m="1" x="114"/>
        <item m="1" x="93"/>
        <item m="1" x="92"/>
        <item x="71"/>
        <item m="1" x="82"/>
        <item x="72"/>
        <item x="74"/>
        <item x="76"/>
        <item x="77"/>
        <item x="75"/>
        <item m="1" x="120"/>
        <item m="1" x="99"/>
        <item x="78"/>
        <item x="80"/>
        <item x="81"/>
        <item x="1"/>
        <item x="2"/>
        <item x="3"/>
        <item x="5"/>
        <item x="13"/>
        <item x="19"/>
        <item x="21"/>
        <item x="22"/>
        <item x="30"/>
        <item x="39"/>
        <item x="40"/>
        <item x="41"/>
        <item x="48"/>
        <item x="49"/>
        <item x="52"/>
        <item x="53"/>
        <item x="54"/>
        <item x="55"/>
        <item x="56"/>
        <item x="63"/>
        <item x="64"/>
        <item x="65"/>
        <item x="67"/>
        <item x="68"/>
        <item x="69"/>
        <item x="70"/>
        <item x="73"/>
        <item x="79"/>
        <item t="default"/>
      </items>
    </pivotField>
  </pivotFields>
  <rowFields count="1">
    <field x="6"/>
  </rowFields>
  <rowItems count="83">
    <i>
      <x/>
    </i>
    <i>
      <x v="2"/>
    </i>
    <i>
      <x v="8"/>
    </i>
    <i>
      <x v="9"/>
    </i>
    <i>
      <x v="10"/>
    </i>
    <i>
      <x v="11"/>
    </i>
    <i>
      <x v="13"/>
    </i>
    <i>
      <x v="14"/>
    </i>
    <i>
      <x v="15"/>
    </i>
    <i>
      <x v="25"/>
    </i>
    <i>
      <x v="26"/>
    </i>
    <i>
      <x v="28"/>
    </i>
    <i>
      <x v="29"/>
    </i>
    <i>
      <x v="30"/>
    </i>
    <i>
      <x v="36"/>
    </i>
    <i>
      <x v="37"/>
    </i>
    <i>
      <x v="39"/>
    </i>
    <i>
      <x v="40"/>
    </i>
    <i>
      <x v="41"/>
    </i>
    <i>
      <x v="42"/>
    </i>
    <i>
      <x v="44"/>
    </i>
    <i>
      <x v="45"/>
    </i>
    <i>
      <x v="46"/>
    </i>
    <i>
      <x v="47"/>
    </i>
    <i>
      <x v="53"/>
    </i>
    <i>
      <x v="55"/>
    </i>
    <i>
      <x v="57"/>
    </i>
    <i>
      <x v="58"/>
    </i>
    <i>
      <x v="59"/>
    </i>
    <i>
      <x v="60"/>
    </i>
    <i>
      <x v="70"/>
    </i>
    <i>
      <x v="72"/>
    </i>
    <i>
      <x v="73"/>
    </i>
    <i>
      <x v="74"/>
    </i>
    <i>
      <x v="75"/>
    </i>
    <i>
      <x v="76"/>
    </i>
    <i>
      <x v="78"/>
    </i>
    <i>
      <x v="80"/>
    </i>
    <i>
      <x v="86"/>
    </i>
    <i>
      <x v="87"/>
    </i>
    <i>
      <x v="88"/>
    </i>
    <i>
      <x v="89"/>
    </i>
    <i>
      <x v="90"/>
    </i>
    <i>
      <x v="91"/>
    </i>
    <i>
      <x v="92"/>
    </i>
    <i>
      <x v="96"/>
    </i>
    <i>
      <x v="98"/>
    </i>
    <i>
      <x v="99"/>
    </i>
    <i>
      <x v="100"/>
    </i>
    <i>
      <x v="101"/>
    </i>
    <i>
      <x v="102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00"/>
  <sheetViews>
    <sheetView topLeftCell="A89" workbookViewId="0">
      <selection activeCell="C100" sqref="C100:E100"/>
    </sheetView>
  </sheetViews>
  <sheetFormatPr defaultRowHeight="14.4" x14ac:dyDescent="0.3"/>
  <cols>
    <col min="6" max="7" width="8.88671875" style="59"/>
  </cols>
  <sheetData>
    <row r="1" spans="1:5" ht="15.6" x14ac:dyDescent="0.3">
      <c r="A1" s="81" t="s">
        <v>45</v>
      </c>
      <c r="B1" s="81"/>
      <c r="C1" s="81"/>
      <c r="D1" s="44"/>
      <c r="E1" s="44"/>
    </row>
    <row r="2" spans="1:5" x14ac:dyDescent="0.3">
      <c r="A2" s="82" t="s">
        <v>46</v>
      </c>
      <c r="B2" s="82"/>
      <c r="C2" s="82"/>
      <c r="D2" s="44"/>
      <c r="E2" s="44"/>
    </row>
    <row r="3" spans="1:5" x14ac:dyDescent="0.3">
      <c r="A3" s="83" t="s">
        <v>47</v>
      </c>
      <c r="B3" s="83"/>
      <c r="C3" s="83"/>
      <c r="D3" s="44"/>
      <c r="E3" s="44"/>
    </row>
    <row r="4" spans="1:5" ht="15.6" x14ac:dyDescent="0.3">
      <c r="A4" s="84" t="s">
        <v>48</v>
      </c>
      <c r="B4" s="84"/>
      <c r="C4" s="84"/>
      <c r="D4" s="44"/>
      <c r="E4" s="44"/>
    </row>
    <row r="5" spans="1:5" x14ac:dyDescent="0.3">
      <c r="A5" s="82" t="s">
        <v>20</v>
      </c>
      <c r="B5" s="82"/>
      <c r="C5" s="82"/>
      <c r="D5" s="44"/>
      <c r="E5" s="44"/>
    </row>
    <row r="6" spans="1:5" x14ac:dyDescent="0.3">
      <c r="A6" s="82" t="s">
        <v>49</v>
      </c>
      <c r="B6" s="82"/>
      <c r="C6" s="82"/>
      <c r="D6" s="44"/>
      <c r="E6" s="44"/>
    </row>
    <row r="7" spans="1:5" x14ac:dyDescent="0.3">
      <c r="A7" s="45" t="s">
        <v>50</v>
      </c>
      <c r="B7" s="76" t="s">
        <v>48</v>
      </c>
      <c r="C7" s="76"/>
      <c r="D7" s="76"/>
      <c r="E7" s="76"/>
    </row>
    <row r="8" spans="1:5" x14ac:dyDescent="0.3">
      <c r="A8" s="46" t="s">
        <v>50</v>
      </c>
      <c r="B8" s="77" t="s">
        <v>45</v>
      </c>
      <c r="C8" s="78"/>
      <c r="D8" s="78"/>
      <c r="E8" s="78"/>
    </row>
    <row r="9" spans="1:5" x14ac:dyDescent="0.3">
      <c r="A9" s="47" t="s">
        <v>21</v>
      </c>
      <c r="B9" s="79" t="s">
        <v>49</v>
      </c>
      <c r="C9" s="80"/>
      <c r="D9" s="80"/>
      <c r="E9" s="80"/>
    </row>
    <row r="10" spans="1:5" ht="24" x14ac:dyDescent="0.3">
      <c r="A10" s="47" t="s">
        <v>50</v>
      </c>
      <c r="B10" s="48" t="s">
        <v>22</v>
      </c>
      <c r="C10" s="48" t="s">
        <v>23</v>
      </c>
      <c r="D10" s="48" t="s">
        <v>24</v>
      </c>
      <c r="E10" s="48" t="s">
        <v>25</v>
      </c>
    </row>
    <row r="11" spans="1:5" x14ac:dyDescent="0.3">
      <c r="A11" s="49" t="s">
        <v>50</v>
      </c>
      <c r="B11" s="50" t="s">
        <v>26</v>
      </c>
      <c r="C11" s="50" t="s">
        <v>26</v>
      </c>
      <c r="D11" s="50" t="s">
        <v>26</v>
      </c>
      <c r="E11" s="50" t="s">
        <v>26</v>
      </c>
    </row>
    <row r="12" spans="1:5" x14ac:dyDescent="0.3">
      <c r="A12" s="51" t="s">
        <v>51</v>
      </c>
      <c r="B12" s="63">
        <v>1003</v>
      </c>
      <c r="C12" s="63">
        <v>3000</v>
      </c>
      <c r="D12" s="63">
        <v>2185</v>
      </c>
      <c r="E12" s="63">
        <v>1818</v>
      </c>
    </row>
    <row r="13" spans="1:5" x14ac:dyDescent="0.3">
      <c r="A13" s="51" t="s">
        <v>52</v>
      </c>
      <c r="B13" s="64">
        <v>1</v>
      </c>
      <c r="C13" s="64">
        <v>150</v>
      </c>
      <c r="D13" s="64">
        <v>102</v>
      </c>
      <c r="E13" s="64">
        <v>49</v>
      </c>
    </row>
    <row r="14" spans="1:5" x14ac:dyDescent="0.3">
      <c r="A14" s="51" t="s">
        <v>53</v>
      </c>
      <c r="B14" s="64">
        <v>3</v>
      </c>
      <c r="C14" s="64">
        <v>75</v>
      </c>
      <c r="D14" s="64">
        <v>63</v>
      </c>
      <c r="E14" s="64">
        <v>15</v>
      </c>
    </row>
    <row r="15" spans="1:5" x14ac:dyDescent="0.3">
      <c r="A15" s="51" t="s">
        <v>54</v>
      </c>
      <c r="B15" s="64">
        <v>3</v>
      </c>
      <c r="C15" s="52"/>
      <c r="D15" s="52"/>
      <c r="E15" s="64">
        <v>3</v>
      </c>
    </row>
    <row r="16" spans="1:5" x14ac:dyDescent="0.3">
      <c r="A16" s="51" t="s">
        <v>55</v>
      </c>
      <c r="B16" s="64">
        <v>58</v>
      </c>
      <c r="C16" s="64">
        <v>650</v>
      </c>
      <c r="D16" s="64">
        <v>478</v>
      </c>
      <c r="E16" s="64">
        <v>230</v>
      </c>
    </row>
    <row r="17" spans="1:5" x14ac:dyDescent="0.3">
      <c r="A17" s="51" t="s">
        <v>56</v>
      </c>
      <c r="B17" s="64">
        <v>18</v>
      </c>
      <c r="C17" s="64">
        <v>80</v>
      </c>
      <c r="D17" s="64">
        <v>60</v>
      </c>
      <c r="E17" s="64">
        <v>38</v>
      </c>
    </row>
    <row r="18" spans="1:5" x14ac:dyDescent="0.3">
      <c r="A18" s="51" t="s">
        <v>57</v>
      </c>
      <c r="B18" s="65">
        <v>88</v>
      </c>
      <c r="C18" s="65">
        <v>50</v>
      </c>
      <c r="D18" s="65">
        <v>22</v>
      </c>
      <c r="E18" s="65">
        <v>116</v>
      </c>
    </row>
    <row r="19" spans="1:5" x14ac:dyDescent="0.3">
      <c r="A19" s="51" t="s">
        <v>58</v>
      </c>
      <c r="B19" s="64">
        <v>7</v>
      </c>
      <c r="C19" s="64">
        <v>400</v>
      </c>
      <c r="D19" s="64">
        <v>120</v>
      </c>
      <c r="E19" s="64">
        <v>287</v>
      </c>
    </row>
    <row r="20" spans="1:5" x14ac:dyDescent="0.3">
      <c r="A20" s="51" t="s">
        <v>59</v>
      </c>
      <c r="B20" s="66">
        <v>7</v>
      </c>
      <c r="C20" s="66">
        <v>200</v>
      </c>
      <c r="D20" s="66">
        <v>43</v>
      </c>
      <c r="E20" s="66">
        <v>164</v>
      </c>
    </row>
    <row r="21" spans="1:5" x14ac:dyDescent="0.3">
      <c r="A21" s="51" t="s">
        <v>60</v>
      </c>
      <c r="B21" s="67">
        <v>2</v>
      </c>
      <c r="C21" s="67">
        <v>700</v>
      </c>
      <c r="D21" s="67">
        <v>394</v>
      </c>
      <c r="E21" s="67">
        <v>308</v>
      </c>
    </row>
    <row r="22" spans="1:5" x14ac:dyDescent="0.3">
      <c r="A22" s="51" t="s">
        <v>61</v>
      </c>
      <c r="B22" s="67">
        <v>68</v>
      </c>
      <c r="C22" s="67">
        <v>520</v>
      </c>
      <c r="D22" s="67">
        <v>331</v>
      </c>
      <c r="E22" s="67">
        <v>257</v>
      </c>
    </row>
    <row r="23" spans="1:5" x14ac:dyDescent="0.3">
      <c r="A23" s="51" t="s">
        <v>62</v>
      </c>
      <c r="B23" s="67">
        <v>7</v>
      </c>
      <c r="C23" s="67">
        <v>100</v>
      </c>
      <c r="D23" s="67">
        <v>70</v>
      </c>
      <c r="E23" s="67">
        <v>37</v>
      </c>
    </row>
    <row r="24" spans="1:5" x14ac:dyDescent="0.3">
      <c r="A24" s="51" t="s">
        <v>63</v>
      </c>
      <c r="B24" s="67">
        <v>32</v>
      </c>
      <c r="C24" s="67">
        <v>50</v>
      </c>
      <c r="D24" s="67">
        <v>82</v>
      </c>
      <c r="E24" s="52"/>
    </row>
    <row r="25" spans="1:5" x14ac:dyDescent="0.3">
      <c r="A25" s="51" t="s">
        <v>64</v>
      </c>
      <c r="B25" s="52"/>
      <c r="C25" s="52"/>
      <c r="D25" s="52"/>
      <c r="E25" s="52"/>
    </row>
    <row r="26" spans="1:5" x14ac:dyDescent="0.3">
      <c r="A26" s="51" t="s">
        <v>65</v>
      </c>
      <c r="B26" s="52"/>
      <c r="C26" s="67">
        <v>120</v>
      </c>
      <c r="D26" s="67">
        <v>68</v>
      </c>
      <c r="E26" s="67">
        <v>52</v>
      </c>
    </row>
    <row r="27" spans="1:5" x14ac:dyDescent="0.3">
      <c r="A27" s="51" t="s">
        <v>66</v>
      </c>
      <c r="B27" s="64">
        <v>234</v>
      </c>
      <c r="C27" s="64">
        <v>650</v>
      </c>
      <c r="D27" s="64">
        <v>654</v>
      </c>
      <c r="E27" s="64">
        <v>230</v>
      </c>
    </row>
    <row r="28" spans="1:5" x14ac:dyDescent="0.3">
      <c r="A28" s="51" t="s">
        <v>67</v>
      </c>
      <c r="B28" s="64">
        <v>11</v>
      </c>
      <c r="C28" s="64">
        <v>80</v>
      </c>
      <c r="D28" s="64">
        <v>51</v>
      </c>
      <c r="E28" s="64">
        <v>40</v>
      </c>
    </row>
    <row r="29" spans="1:5" x14ac:dyDescent="0.3">
      <c r="A29" s="51" t="s">
        <v>68</v>
      </c>
      <c r="B29" s="52"/>
      <c r="C29" s="52"/>
      <c r="D29" s="52"/>
      <c r="E29" s="52"/>
    </row>
    <row r="30" spans="1:5" x14ac:dyDescent="0.3">
      <c r="A30" s="51" t="s">
        <v>69</v>
      </c>
      <c r="B30" s="64">
        <v>33</v>
      </c>
      <c r="C30" s="64">
        <v>900</v>
      </c>
      <c r="D30" s="64">
        <v>813</v>
      </c>
      <c r="E30" s="64">
        <v>120</v>
      </c>
    </row>
    <row r="31" spans="1:5" x14ac:dyDescent="0.3">
      <c r="A31" s="51" t="s">
        <v>70</v>
      </c>
      <c r="B31" s="64">
        <v>6</v>
      </c>
      <c r="C31" s="64">
        <v>60</v>
      </c>
      <c r="D31" s="64">
        <v>20</v>
      </c>
      <c r="E31" s="64">
        <v>46</v>
      </c>
    </row>
    <row r="32" spans="1:5" x14ac:dyDescent="0.3">
      <c r="A32" s="51" t="s">
        <v>71</v>
      </c>
      <c r="B32" s="64">
        <v>4</v>
      </c>
      <c r="C32" s="52"/>
      <c r="D32" s="52"/>
      <c r="E32" s="64">
        <v>4</v>
      </c>
    </row>
    <row r="33" spans="1:5" x14ac:dyDescent="0.3">
      <c r="A33" s="51" t="s">
        <v>72</v>
      </c>
      <c r="B33" s="64">
        <v>5</v>
      </c>
      <c r="C33" s="52"/>
      <c r="D33" s="64">
        <v>2</v>
      </c>
      <c r="E33" s="64">
        <v>3</v>
      </c>
    </row>
    <row r="34" spans="1:5" x14ac:dyDescent="0.3">
      <c r="A34" s="51" t="s">
        <v>73</v>
      </c>
      <c r="B34" s="52"/>
      <c r="C34" s="52"/>
      <c r="D34" s="52"/>
      <c r="E34" s="52"/>
    </row>
    <row r="35" spans="1:5" x14ac:dyDescent="0.3">
      <c r="A35" s="51" t="s">
        <v>74</v>
      </c>
      <c r="B35" s="64">
        <v>53</v>
      </c>
      <c r="C35" s="64">
        <v>120</v>
      </c>
      <c r="D35" s="64">
        <v>82</v>
      </c>
      <c r="E35" s="64">
        <v>91</v>
      </c>
    </row>
    <row r="36" spans="1:5" x14ac:dyDescent="0.3">
      <c r="A36" s="51" t="s">
        <v>75</v>
      </c>
      <c r="B36" s="67">
        <v>37</v>
      </c>
      <c r="C36" s="67">
        <v>280</v>
      </c>
      <c r="D36" s="67">
        <v>146</v>
      </c>
      <c r="E36" s="67">
        <v>171</v>
      </c>
    </row>
    <row r="37" spans="1:5" x14ac:dyDescent="0.3">
      <c r="A37" s="51" t="s">
        <v>76</v>
      </c>
      <c r="B37" s="52"/>
      <c r="C37" s="67">
        <v>60</v>
      </c>
      <c r="D37" s="67">
        <v>60</v>
      </c>
      <c r="E37" s="52"/>
    </row>
    <row r="38" spans="1:5" x14ac:dyDescent="0.3">
      <c r="A38" s="51" t="s">
        <v>77</v>
      </c>
      <c r="B38" s="52"/>
      <c r="C38" s="64">
        <v>200</v>
      </c>
      <c r="D38" s="64">
        <v>163</v>
      </c>
      <c r="E38" s="64">
        <v>37</v>
      </c>
    </row>
    <row r="39" spans="1:5" x14ac:dyDescent="0.3">
      <c r="A39" s="51" t="s">
        <v>78</v>
      </c>
      <c r="B39" s="52"/>
      <c r="C39" s="64">
        <v>20</v>
      </c>
      <c r="D39" s="64">
        <v>17</v>
      </c>
      <c r="E39" s="64">
        <v>3</v>
      </c>
    </row>
    <row r="40" spans="1:5" x14ac:dyDescent="0.3">
      <c r="A40" s="51" t="s">
        <v>79</v>
      </c>
      <c r="B40" s="52"/>
      <c r="C40" s="66">
        <v>48</v>
      </c>
      <c r="D40" s="66">
        <v>48</v>
      </c>
      <c r="E40" s="52"/>
    </row>
    <row r="41" spans="1:5" x14ac:dyDescent="0.3">
      <c r="A41" s="51" t="s">
        <v>80</v>
      </c>
      <c r="B41" s="64">
        <v>38</v>
      </c>
      <c r="C41" s="64">
        <v>600</v>
      </c>
      <c r="D41" s="64">
        <v>368</v>
      </c>
      <c r="E41" s="64">
        <v>270</v>
      </c>
    </row>
    <row r="42" spans="1:5" x14ac:dyDescent="0.3">
      <c r="A42" s="51" t="s">
        <v>81</v>
      </c>
      <c r="B42" s="52"/>
      <c r="C42" s="52"/>
      <c r="D42" s="52"/>
      <c r="E42" s="52"/>
    </row>
    <row r="43" spans="1:5" x14ac:dyDescent="0.3">
      <c r="A43" s="51" t="s">
        <v>82</v>
      </c>
      <c r="B43" s="64">
        <v>21</v>
      </c>
      <c r="C43" s="64">
        <v>160</v>
      </c>
      <c r="D43" s="64">
        <v>99</v>
      </c>
      <c r="E43" s="64">
        <v>82</v>
      </c>
    </row>
    <row r="44" spans="1:5" x14ac:dyDescent="0.3">
      <c r="A44" s="51" t="s">
        <v>83</v>
      </c>
      <c r="B44" s="64">
        <v>60</v>
      </c>
      <c r="C44" s="64">
        <v>900</v>
      </c>
      <c r="D44" s="64">
        <v>494</v>
      </c>
      <c r="E44" s="64">
        <v>466</v>
      </c>
    </row>
    <row r="45" spans="1:5" x14ac:dyDescent="0.3">
      <c r="A45" s="51" t="s">
        <v>84</v>
      </c>
      <c r="B45" s="67">
        <v>453</v>
      </c>
      <c r="C45" s="67">
        <v>1600</v>
      </c>
      <c r="D45" s="67">
        <v>1100</v>
      </c>
      <c r="E45" s="67">
        <v>953</v>
      </c>
    </row>
    <row r="46" spans="1:5" x14ac:dyDescent="0.3">
      <c r="A46" s="51" t="s">
        <v>85</v>
      </c>
      <c r="B46" s="67">
        <v>31</v>
      </c>
      <c r="C46" s="52"/>
      <c r="D46" s="67">
        <v>5</v>
      </c>
      <c r="E46" s="67">
        <v>26</v>
      </c>
    </row>
    <row r="47" spans="1:5" x14ac:dyDescent="0.3">
      <c r="A47" s="51" t="s">
        <v>86</v>
      </c>
      <c r="B47" s="67">
        <v>13</v>
      </c>
      <c r="C47" s="67">
        <v>60</v>
      </c>
      <c r="D47" s="67">
        <v>26</v>
      </c>
      <c r="E47" s="67">
        <v>47</v>
      </c>
    </row>
    <row r="48" spans="1:5" x14ac:dyDescent="0.3">
      <c r="A48" s="51" t="s">
        <v>87</v>
      </c>
      <c r="B48" s="52"/>
      <c r="C48" s="67">
        <v>20</v>
      </c>
      <c r="D48" s="67">
        <v>20</v>
      </c>
      <c r="E48" s="52"/>
    </row>
    <row r="49" spans="1:5" x14ac:dyDescent="0.3">
      <c r="A49" s="51" t="s">
        <v>88</v>
      </c>
      <c r="B49" s="52"/>
      <c r="C49" s="66">
        <v>16</v>
      </c>
      <c r="D49" s="66">
        <v>16</v>
      </c>
      <c r="E49" s="52"/>
    </row>
    <row r="50" spans="1:5" x14ac:dyDescent="0.3">
      <c r="A50" s="51" t="s">
        <v>89</v>
      </c>
      <c r="B50" s="52"/>
      <c r="C50" s="66">
        <v>15</v>
      </c>
      <c r="D50" s="66">
        <v>15</v>
      </c>
      <c r="E50" s="52"/>
    </row>
    <row r="51" spans="1:5" x14ac:dyDescent="0.3">
      <c r="A51" s="51" t="s">
        <v>90</v>
      </c>
      <c r="B51" s="52"/>
      <c r="C51" s="52"/>
      <c r="D51" s="52"/>
      <c r="E51" s="52"/>
    </row>
    <row r="52" spans="1:5" x14ac:dyDescent="0.3">
      <c r="A52" s="51" t="s">
        <v>91</v>
      </c>
      <c r="B52" s="52"/>
      <c r="C52" s="67">
        <v>180</v>
      </c>
      <c r="D52" s="67">
        <v>121</v>
      </c>
      <c r="E52" s="67">
        <v>59</v>
      </c>
    </row>
    <row r="53" spans="1:5" x14ac:dyDescent="0.3">
      <c r="A53" s="51" t="s">
        <v>92</v>
      </c>
      <c r="B53" s="67">
        <v>145</v>
      </c>
      <c r="C53" s="52"/>
      <c r="D53" s="67">
        <v>145</v>
      </c>
      <c r="E53" s="52"/>
    </row>
    <row r="54" spans="1:5" x14ac:dyDescent="0.3">
      <c r="A54" s="51" t="s">
        <v>93</v>
      </c>
      <c r="B54" s="52"/>
      <c r="C54" s="52"/>
      <c r="D54" s="52"/>
      <c r="E54" s="52"/>
    </row>
    <row r="55" spans="1:5" x14ac:dyDescent="0.3">
      <c r="A55" s="51" t="s">
        <v>94</v>
      </c>
      <c r="B55" s="64">
        <v>33</v>
      </c>
      <c r="C55" s="64">
        <v>120</v>
      </c>
      <c r="D55" s="64">
        <v>112</v>
      </c>
      <c r="E55" s="64">
        <v>41</v>
      </c>
    </row>
    <row r="56" spans="1:5" x14ac:dyDescent="0.3">
      <c r="A56" s="51" t="s">
        <v>95</v>
      </c>
      <c r="B56" s="67">
        <v>86</v>
      </c>
      <c r="C56" s="67">
        <v>500</v>
      </c>
      <c r="D56" s="67">
        <v>334</v>
      </c>
      <c r="E56" s="67">
        <v>252</v>
      </c>
    </row>
    <row r="57" spans="1:5" x14ac:dyDescent="0.3">
      <c r="A57" s="51" t="s">
        <v>96</v>
      </c>
      <c r="B57" s="67">
        <v>75</v>
      </c>
      <c r="C57" s="67">
        <v>300</v>
      </c>
      <c r="D57" s="67">
        <v>225</v>
      </c>
      <c r="E57" s="67">
        <v>150</v>
      </c>
    </row>
    <row r="58" spans="1:5" x14ac:dyDescent="0.3">
      <c r="A58" s="51" t="s">
        <v>97</v>
      </c>
      <c r="B58" s="64">
        <v>37</v>
      </c>
      <c r="C58" s="64">
        <v>300</v>
      </c>
      <c r="D58" s="64">
        <v>233</v>
      </c>
      <c r="E58" s="64">
        <v>104</v>
      </c>
    </row>
    <row r="59" spans="1:5" x14ac:dyDescent="0.3">
      <c r="A59" s="51" t="s">
        <v>98</v>
      </c>
      <c r="B59" s="64">
        <v>12</v>
      </c>
      <c r="C59" s="52"/>
      <c r="D59" s="64">
        <v>3</v>
      </c>
      <c r="E59" s="64">
        <v>9</v>
      </c>
    </row>
    <row r="60" spans="1:5" x14ac:dyDescent="0.3">
      <c r="A60" s="51" t="s">
        <v>99</v>
      </c>
      <c r="B60" s="52"/>
      <c r="C60" s="52"/>
      <c r="D60" s="52"/>
      <c r="E60" s="52"/>
    </row>
    <row r="61" spans="1:5" x14ac:dyDescent="0.3">
      <c r="A61" s="51" t="s">
        <v>100</v>
      </c>
      <c r="B61" s="64">
        <v>210</v>
      </c>
      <c r="C61" s="52"/>
      <c r="D61" s="52"/>
      <c r="E61" s="64">
        <v>210</v>
      </c>
    </row>
    <row r="62" spans="1:5" x14ac:dyDescent="0.3">
      <c r="A62" s="51" t="s">
        <v>101</v>
      </c>
      <c r="B62" s="52"/>
      <c r="C62" s="68">
        <v>100</v>
      </c>
      <c r="D62" s="68">
        <v>90</v>
      </c>
      <c r="E62" s="68">
        <v>10</v>
      </c>
    </row>
    <row r="63" spans="1:5" x14ac:dyDescent="0.3">
      <c r="A63" s="51" t="s">
        <v>102</v>
      </c>
      <c r="B63" s="64">
        <v>95</v>
      </c>
      <c r="C63" s="64">
        <v>350</v>
      </c>
      <c r="D63" s="64">
        <v>160</v>
      </c>
      <c r="E63" s="64">
        <v>285</v>
      </c>
    </row>
    <row r="64" spans="1:5" x14ac:dyDescent="0.3">
      <c r="A64" s="51" t="s">
        <v>103</v>
      </c>
      <c r="B64" s="52"/>
      <c r="C64" s="64">
        <v>40</v>
      </c>
      <c r="D64" s="64">
        <v>40</v>
      </c>
      <c r="E64" s="52"/>
    </row>
    <row r="65" spans="1:5" x14ac:dyDescent="0.3">
      <c r="A65" s="51" t="s">
        <v>104</v>
      </c>
      <c r="B65" s="52"/>
      <c r="C65" s="52"/>
      <c r="D65" s="52"/>
      <c r="E65" s="52"/>
    </row>
    <row r="66" spans="1:5" x14ac:dyDescent="0.3">
      <c r="A66" s="51" t="s">
        <v>105</v>
      </c>
      <c r="B66" s="67">
        <v>8</v>
      </c>
      <c r="C66" s="52"/>
      <c r="D66" s="52"/>
      <c r="E66" s="67">
        <v>8</v>
      </c>
    </row>
    <row r="67" spans="1:5" x14ac:dyDescent="0.3">
      <c r="A67" s="51" t="s">
        <v>106</v>
      </c>
      <c r="B67" s="64">
        <v>215</v>
      </c>
      <c r="C67" s="52"/>
      <c r="D67" s="52"/>
      <c r="E67" s="64">
        <v>215</v>
      </c>
    </row>
    <row r="68" spans="1:5" x14ac:dyDescent="0.3">
      <c r="A68" s="51" t="s">
        <v>107</v>
      </c>
      <c r="B68" s="64">
        <v>10</v>
      </c>
      <c r="C68" s="64">
        <v>250</v>
      </c>
      <c r="D68" s="64">
        <v>4</v>
      </c>
      <c r="E68" s="64">
        <v>256</v>
      </c>
    </row>
    <row r="69" spans="1:5" x14ac:dyDescent="0.3">
      <c r="A69" s="51" t="s">
        <v>108</v>
      </c>
      <c r="B69" s="69">
        <v>28</v>
      </c>
      <c r="C69" s="52"/>
      <c r="D69" s="52"/>
      <c r="E69" s="69">
        <v>28</v>
      </c>
    </row>
    <row r="70" spans="1:5" x14ac:dyDescent="0.3">
      <c r="A70" s="51" t="s">
        <v>109</v>
      </c>
      <c r="B70" s="64">
        <v>84</v>
      </c>
      <c r="C70" s="64">
        <v>500</v>
      </c>
      <c r="D70" s="64">
        <v>130</v>
      </c>
      <c r="E70" s="64">
        <v>454</v>
      </c>
    </row>
    <row r="71" spans="1:5" x14ac:dyDescent="0.3">
      <c r="A71" s="51" t="s">
        <v>110</v>
      </c>
      <c r="B71" s="52"/>
      <c r="C71" s="64">
        <v>700</v>
      </c>
      <c r="D71" s="64">
        <v>215</v>
      </c>
      <c r="E71" s="64">
        <v>485</v>
      </c>
    </row>
    <row r="72" spans="1:5" x14ac:dyDescent="0.3">
      <c r="A72" s="51" t="s">
        <v>111</v>
      </c>
      <c r="B72" s="70">
        <v>141</v>
      </c>
      <c r="C72" s="70">
        <v>200</v>
      </c>
      <c r="D72" s="70">
        <v>164</v>
      </c>
      <c r="E72" s="70">
        <v>177</v>
      </c>
    </row>
    <row r="73" spans="1:5" x14ac:dyDescent="0.3">
      <c r="A73" s="51" t="s">
        <v>112</v>
      </c>
      <c r="B73" s="52"/>
      <c r="C73" s="65">
        <v>20</v>
      </c>
      <c r="D73" s="65">
        <v>14</v>
      </c>
      <c r="E73" s="65">
        <v>6</v>
      </c>
    </row>
    <row r="74" spans="1:5" x14ac:dyDescent="0.3">
      <c r="A74" s="51" t="s">
        <v>113</v>
      </c>
      <c r="B74" s="52"/>
      <c r="C74" s="66">
        <v>600</v>
      </c>
      <c r="D74" s="66">
        <v>462</v>
      </c>
      <c r="E74" s="66">
        <v>138</v>
      </c>
    </row>
    <row r="75" spans="1:5" x14ac:dyDescent="0.3">
      <c r="A75" s="51" t="s">
        <v>114</v>
      </c>
      <c r="B75" s="52"/>
      <c r="C75" s="70">
        <v>20</v>
      </c>
      <c r="D75" s="70">
        <v>12</v>
      </c>
      <c r="E75" s="70">
        <v>8</v>
      </c>
    </row>
    <row r="76" spans="1:5" x14ac:dyDescent="0.3">
      <c r="A76" s="51" t="s">
        <v>115</v>
      </c>
      <c r="B76" s="52"/>
      <c r="C76" s="66">
        <v>180</v>
      </c>
      <c r="D76" s="66">
        <v>95</v>
      </c>
      <c r="E76" s="66">
        <v>85</v>
      </c>
    </row>
    <row r="77" spans="1:5" x14ac:dyDescent="0.3">
      <c r="A77" s="51" t="s">
        <v>116</v>
      </c>
      <c r="B77" s="68">
        <v>316</v>
      </c>
      <c r="C77" s="68">
        <v>5108</v>
      </c>
      <c r="D77" s="68">
        <v>4992</v>
      </c>
      <c r="E77" s="68">
        <v>432</v>
      </c>
    </row>
    <row r="78" spans="1:5" x14ac:dyDescent="0.3">
      <c r="A78" s="51" t="s">
        <v>117</v>
      </c>
      <c r="B78" s="64">
        <v>62</v>
      </c>
      <c r="C78" s="52"/>
      <c r="D78" s="64">
        <v>40</v>
      </c>
      <c r="E78" s="64">
        <v>22</v>
      </c>
    </row>
    <row r="79" spans="1:5" x14ac:dyDescent="0.3">
      <c r="A79" s="51" t="s">
        <v>118</v>
      </c>
      <c r="B79" s="52"/>
      <c r="C79" s="52"/>
      <c r="D79" s="52"/>
      <c r="E79" s="52"/>
    </row>
    <row r="80" spans="1:5" x14ac:dyDescent="0.3">
      <c r="A80" s="51" t="s">
        <v>119</v>
      </c>
      <c r="B80" s="66">
        <v>6</v>
      </c>
      <c r="C80" s="52"/>
      <c r="D80" s="66">
        <v>2</v>
      </c>
      <c r="E80" s="66">
        <v>4</v>
      </c>
    </row>
    <row r="81" spans="1:5" x14ac:dyDescent="0.3">
      <c r="A81" s="51" t="s">
        <v>120</v>
      </c>
      <c r="B81" s="66">
        <v>50</v>
      </c>
      <c r="C81" s="52"/>
      <c r="D81" s="52"/>
      <c r="E81" s="66">
        <v>50</v>
      </c>
    </row>
    <row r="82" spans="1:5" x14ac:dyDescent="0.3">
      <c r="A82" s="51" t="s">
        <v>121</v>
      </c>
      <c r="B82" s="66">
        <v>3</v>
      </c>
      <c r="C82" s="52"/>
      <c r="D82" s="52"/>
      <c r="E82" s="66">
        <v>3</v>
      </c>
    </row>
    <row r="83" spans="1:5" x14ac:dyDescent="0.3">
      <c r="A83" s="51" t="s">
        <v>122</v>
      </c>
      <c r="B83" s="67">
        <v>46</v>
      </c>
      <c r="C83" s="52"/>
      <c r="D83" s="67">
        <v>41</v>
      </c>
      <c r="E83" s="67">
        <v>5</v>
      </c>
    </row>
    <row r="84" spans="1:5" x14ac:dyDescent="0.3">
      <c r="A84" s="51" t="s">
        <v>123</v>
      </c>
      <c r="B84" s="65">
        <v>1469</v>
      </c>
      <c r="C84" s="65">
        <v>4460</v>
      </c>
      <c r="D84" s="65">
        <v>5687</v>
      </c>
      <c r="E84" s="65">
        <v>242</v>
      </c>
    </row>
    <row r="85" spans="1:5" x14ac:dyDescent="0.3">
      <c r="A85" s="51" t="s">
        <v>124</v>
      </c>
      <c r="B85" s="52"/>
      <c r="C85" s="52"/>
      <c r="D85" s="52"/>
      <c r="E85" s="52"/>
    </row>
    <row r="86" spans="1:5" x14ac:dyDescent="0.3">
      <c r="A86" s="51" t="s">
        <v>125</v>
      </c>
      <c r="B86" s="52"/>
      <c r="C86" s="64">
        <v>920</v>
      </c>
      <c r="D86" s="64">
        <v>758</v>
      </c>
      <c r="E86" s="64">
        <v>162</v>
      </c>
    </row>
    <row r="87" spans="1:5" x14ac:dyDescent="0.3">
      <c r="A87" s="51" t="s">
        <v>126</v>
      </c>
      <c r="B87" s="66">
        <v>10</v>
      </c>
      <c r="C87" s="66">
        <v>100</v>
      </c>
      <c r="D87" s="66">
        <v>110</v>
      </c>
      <c r="E87" s="52"/>
    </row>
    <row r="88" spans="1:5" x14ac:dyDescent="0.3">
      <c r="A88" s="51" t="s">
        <v>127</v>
      </c>
      <c r="B88" s="67">
        <v>1</v>
      </c>
      <c r="C88" s="67">
        <v>150</v>
      </c>
      <c r="D88" s="67">
        <v>100</v>
      </c>
      <c r="E88" s="67">
        <v>51</v>
      </c>
    </row>
    <row r="89" spans="1:5" x14ac:dyDescent="0.3">
      <c r="A89" s="51" t="s">
        <v>128</v>
      </c>
      <c r="B89" s="52"/>
      <c r="C89" s="67">
        <v>300</v>
      </c>
      <c r="D89" s="67">
        <v>164</v>
      </c>
      <c r="E89" s="67">
        <v>136</v>
      </c>
    </row>
    <row r="90" spans="1:5" x14ac:dyDescent="0.3">
      <c r="A90" s="51" t="s">
        <v>129</v>
      </c>
      <c r="B90" s="52"/>
      <c r="C90" s="52"/>
      <c r="D90" s="52"/>
      <c r="E90" s="52"/>
    </row>
    <row r="91" spans="1:5" x14ac:dyDescent="0.3">
      <c r="A91" s="51" t="s">
        <v>130</v>
      </c>
      <c r="B91" s="64">
        <v>160</v>
      </c>
      <c r="C91" s="52"/>
      <c r="D91" s="64">
        <v>80</v>
      </c>
      <c r="E91" s="64">
        <v>80</v>
      </c>
    </row>
    <row r="92" spans="1:5" x14ac:dyDescent="0.3">
      <c r="A92" s="51" t="s">
        <v>131</v>
      </c>
      <c r="B92" s="64">
        <v>8</v>
      </c>
      <c r="C92" s="52"/>
      <c r="D92" s="64">
        <v>-2</v>
      </c>
      <c r="E92" s="64">
        <v>10</v>
      </c>
    </row>
    <row r="93" spans="1:5" x14ac:dyDescent="0.3">
      <c r="A93" s="51" t="s">
        <v>132</v>
      </c>
      <c r="B93" s="64">
        <v>31</v>
      </c>
      <c r="C93" s="52"/>
      <c r="D93" s="52"/>
      <c r="E93" s="64">
        <v>31</v>
      </c>
    </row>
    <row r="94" spans="1:5" x14ac:dyDescent="0.3">
      <c r="A94" s="51" t="s">
        <v>133</v>
      </c>
      <c r="B94" s="64">
        <v>13</v>
      </c>
      <c r="C94" s="52"/>
      <c r="D94" s="52"/>
      <c r="E94" s="64">
        <v>13</v>
      </c>
    </row>
    <row r="95" spans="1:5" x14ac:dyDescent="0.3">
      <c r="A95" s="51" t="s">
        <v>134</v>
      </c>
      <c r="B95" s="64">
        <v>7</v>
      </c>
      <c r="C95" s="64">
        <v>120</v>
      </c>
      <c r="D95" s="64">
        <v>17</v>
      </c>
      <c r="E95" s="64">
        <v>110</v>
      </c>
    </row>
    <row r="96" spans="1:5" x14ac:dyDescent="0.3">
      <c r="A96" s="51" t="s">
        <v>135</v>
      </c>
      <c r="B96" s="64">
        <v>75</v>
      </c>
      <c r="C96" s="64">
        <v>2350</v>
      </c>
      <c r="D96" s="64">
        <v>2425</v>
      </c>
      <c r="E96" s="52"/>
    </row>
    <row r="97" spans="1:5" x14ac:dyDescent="0.3">
      <c r="A97" s="51" t="s">
        <v>136</v>
      </c>
      <c r="B97" s="65">
        <v>2</v>
      </c>
      <c r="C97" s="65">
        <v>430</v>
      </c>
      <c r="D97" s="65">
        <v>432</v>
      </c>
      <c r="E97" s="52"/>
    </row>
    <row r="98" spans="1:5" x14ac:dyDescent="0.3">
      <c r="A98" s="51" t="s">
        <v>137</v>
      </c>
      <c r="B98" s="64">
        <v>30</v>
      </c>
      <c r="C98" s="64">
        <v>920</v>
      </c>
      <c r="D98" s="64">
        <v>950</v>
      </c>
      <c r="E98" s="52"/>
    </row>
    <row r="99" spans="1:5" x14ac:dyDescent="0.3">
      <c r="A99" s="51" t="s">
        <v>138</v>
      </c>
      <c r="B99" s="64">
        <v>84</v>
      </c>
      <c r="C99" s="64">
        <v>1140</v>
      </c>
      <c r="D99" s="64">
        <v>1224</v>
      </c>
      <c r="E99" s="52"/>
    </row>
    <row r="100" spans="1:5" x14ac:dyDescent="0.3">
      <c r="A100" s="53" t="s">
        <v>27</v>
      </c>
      <c r="B100" s="71">
        <f>SUM(B12:B99)</f>
        <v>5848</v>
      </c>
      <c r="C100" s="71">
        <f t="shared" ref="C100:E100" si="0">SUM(C12:C99)</f>
        <v>32242</v>
      </c>
      <c r="D100" s="71">
        <f t="shared" si="0"/>
        <v>27796</v>
      </c>
      <c r="E100" s="71">
        <f t="shared" si="0"/>
        <v>10294</v>
      </c>
    </row>
  </sheetData>
  <mergeCells count="9">
    <mergeCell ref="B7:E7"/>
    <mergeCell ref="B8:E8"/>
    <mergeCell ref="B9:E9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0"/>
  <sheetViews>
    <sheetView topLeftCell="G56" workbookViewId="0">
      <selection activeCell="I76" sqref="I76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7.218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4" t="s">
        <v>30</v>
      </c>
      <c r="G1" s="30" t="s">
        <v>29</v>
      </c>
      <c r="I1" s="56" t="s">
        <v>31</v>
      </c>
      <c r="J1" t="s">
        <v>33</v>
      </c>
      <c r="K1" t="s">
        <v>34</v>
      </c>
      <c r="L1" t="s">
        <v>35</v>
      </c>
      <c r="M1" t="s">
        <v>36</v>
      </c>
    </row>
    <row r="2" spans="1:17" x14ac:dyDescent="0.3">
      <c r="A2" s="51" t="s">
        <v>51</v>
      </c>
      <c r="B2" s="60">
        <v>1003</v>
      </c>
      <c r="C2" s="60">
        <v>3000</v>
      </c>
      <c r="D2" s="60">
        <v>2185</v>
      </c>
      <c r="E2" s="60">
        <v>1818</v>
      </c>
      <c r="F2" s="55" t="str">
        <f>TRIM(A2&amp;"-PKT.")</f>
        <v>Admire 2 Gm-PKT.</v>
      </c>
      <c r="G2" s="30" t="str">
        <f t="shared" ref="G2" ca="1" si="0">VLOOKUP(F2,MasterName_vlookup,4,0)</f>
        <v>ADMIRE WG70 125X(8X2GR) BAG IN</v>
      </c>
      <c r="I2" s="57" t="s">
        <v>32</v>
      </c>
      <c r="J2" s="58">
        <v>1003</v>
      </c>
      <c r="K2" s="58">
        <v>3000</v>
      </c>
      <c r="L2" s="58">
        <v>2185</v>
      </c>
      <c r="M2" s="58">
        <v>1818</v>
      </c>
    </row>
    <row r="3" spans="1:17" x14ac:dyDescent="0.3">
      <c r="A3" s="51" t="s">
        <v>52</v>
      </c>
      <c r="B3" s="52">
        <v>1</v>
      </c>
      <c r="C3" s="52">
        <v>150</v>
      </c>
      <c r="D3" s="52">
        <v>102</v>
      </c>
      <c r="E3" s="52">
        <v>49</v>
      </c>
      <c r="F3" s="55" t="str">
        <f t="shared" ref="F3:F5" si="1">TRIM(A3&amp;"-BOTL")</f>
        <v>Adue 100gm-BOTL</v>
      </c>
      <c r="G3" s="30" t="str">
        <f t="shared" ref="G3:G65" ca="1" si="2">VLOOKUP(F3,MasterName_vlookup,4,0)</f>
        <v>ADUE WG70 6X100G BOT IN</v>
      </c>
      <c r="I3" s="57" t="s">
        <v>38</v>
      </c>
      <c r="J3" s="58">
        <v>58</v>
      </c>
      <c r="K3" s="58">
        <v>650</v>
      </c>
      <c r="L3" s="58">
        <v>478</v>
      </c>
      <c r="M3" s="58">
        <v>230</v>
      </c>
    </row>
    <row r="4" spans="1:17" x14ac:dyDescent="0.3">
      <c r="A4" s="51" t="s">
        <v>53</v>
      </c>
      <c r="B4" s="61">
        <v>3</v>
      </c>
      <c r="C4" s="61">
        <v>75</v>
      </c>
      <c r="D4" s="61">
        <v>63</v>
      </c>
      <c r="E4" s="61">
        <v>15</v>
      </c>
      <c r="F4" s="55" t="str">
        <f t="shared" si="1"/>
        <v>Adue 200gm-BOTL</v>
      </c>
      <c r="G4" s="30" t="str">
        <f t="shared" ca="1" si="2"/>
        <v>ADUE WG70 3X200G BOT IN</v>
      </c>
      <c r="I4" s="57" t="s">
        <v>42</v>
      </c>
      <c r="J4" s="58">
        <v>88</v>
      </c>
      <c r="K4" s="58">
        <v>50</v>
      </c>
      <c r="L4" s="58">
        <v>22</v>
      </c>
      <c r="M4" s="58">
        <v>116</v>
      </c>
    </row>
    <row r="5" spans="1:17" x14ac:dyDescent="0.3">
      <c r="A5" s="51" t="s">
        <v>54</v>
      </c>
      <c r="B5" s="52">
        <v>3</v>
      </c>
      <c r="C5" s="52"/>
      <c r="D5" s="52"/>
      <c r="E5" s="61">
        <v>3</v>
      </c>
      <c r="F5" s="55" t="str">
        <f t="shared" si="1"/>
        <v>Adue 40gm-BOTL</v>
      </c>
      <c r="G5" s="30" t="str">
        <f t="shared" ca="1" si="2"/>
        <v>ADUE WG70 15X40G BOT IN</v>
      </c>
      <c r="I5" s="57" t="s">
        <v>140</v>
      </c>
      <c r="J5" s="58">
        <v>7</v>
      </c>
      <c r="K5" s="58">
        <v>400</v>
      </c>
      <c r="L5" s="58">
        <v>120</v>
      </c>
      <c r="M5" s="58">
        <v>287</v>
      </c>
    </row>
    <row r="6" spans="1:17" x14ac:dyDescent="0.3">
      <c r="A6" s="51" t="s">
        <v>55</v>
      </c>
      <c r="B6" s="61">
        <v>58</v>
      </c>
      <c r="C6" s="61">
        <v>650</v>
      </c>
      <c r="D6" s="61">
        <v>478</v>
      </c>
      <c r="E6" s="61">
        <v>230</v>
      </c>
      <c r="F6" s="55" t="str">
        <f t="shared" ref="F6" si="3">TRIM(A6&amp;"-Nos.")</f>
        <v>Alanto 100Ml-Nos.</v>
      </c>
      <c r="G6" s="30" t="str">
        <f t="shared" ca="1" si="2"/>
        <v>ALANTO (T) SC240 50X100ML BOT IN</v>
      </c>
      <c r="I6" s="57" t="s">
        <v>141</v>
      </c>
      <c r="J6" s="58">
        <v>7</v>
      </c>
      <c r="K6" s="58">
        <v>200</v>
      </c>
      <c r="L6" s="58">
        <v>43</v>
      </c>
      <c r="M6" s="58">
        <v>164</v>
      </c>
    </row>
    <row r="7" spans="1:17" x14ac:dyDescent="0.3">
      <c r="A7" s="51" t="s">
        <v>56</v>
      </c>
      <c r="B7" s="61">
        <v>18</v>
      </c>
      <c r="C7" s="61">
        <v>80</v>
      </c>
      <c r="D7" s="61">
        <v>60</v>
      </c>
      <c r="E7" s="52">
        <v>38</v>
      </c>
      <c r="F7" s="55" t="str">
        <f t="shared" ref="F7:F68" si="4">TRIM(A7&amp;"-BOTL")</f>
        <v>Alanto 250Ml-BOTL</v>
      </c>
      <c r="G7" s="30" t="str">
        <f t="shared" ca="1" si="2"/>
        <v>ALANTO (T) SC240 40X250ML BOT IN</v>
      </c>
      <c r="I7" s="57" t="s">
        <v>142</v>
      </c>
      <c r="J7" s="58">
        <v>2</v>
      </c>
      <c r="K7" s="58">
        <v>700</v>
      </c>
      <c r="L7" s="58">
        <v>394</v>
      </c>
      <c r="M7" s="58">
        <v>308</v>
      </c>
    </row>
    <row r="8" spans="1:17" x14ac:dyDescent="0.3">
      <c r="A8" s="51" t="s">
        <v>57</v>
      </c>
      <c r="B8" s="52">
        <v>88</v>
      </c>
      <c r="C8" s="52">
        <v>50</v>
      </c>
      <c r="D8" s="52">
        <v>22</v>
      </c>
      <c r="E8" s="61">
        <v>116</v>
      </c>
      <c r="F8" s="55" t="str">
        <f>TRIM(A8&amp;"-LIT.")</f>
        <v>Ambition 1ltr-LIT.</v>
      </c>
      <c r="G8" s="30" t="str">
        <f t="shared" ca="1" si="2"/>
        <v>AMBITION 10X1L BOT IN</v>
      </c>
      <c r="I8" s="57" t="s">
        <v>143</v>
      </c>
      <c r="J8" s="58">
        <v>68</v>
      </c>
      <c r="K8" s="58">
        <v>520</v>
      </c>
      <c r="L8" s="58">
        <v>331</v>
      </c>
      <c r="M8" s="58">
        <v>257</v>
      </c>
    </row>
    <row r="9" spans="1:17" x14ac:dyDescent="0.3">
      <c r="A9" s="51" t="s">
        <v>58</v>
      </c>
      <c r="B9" s="61">
        <v>7</v>
      </c>
      <c r="C9" s="61">
        <v>400</v>
      </c>
      <c r="D9" s="61">
        <v>120</v>
      </c>
      <c r="E9" s="61">
        <v>287</v>
      </c>
      <c r="F9" s="55" t="str">
        <f t="shared" si="4"/>
        <v>Ambition 250 Ml-BOTL</v>
      </c>
      <c r="G9" s="30" t="str">
        <f t="shared" ca="1" si="2"/>
        <v>AMBITION 40X250ML BOT IN</v>
      </c>
      <c r="I9" s="57" t="s">
        <v>144</v>
      </c>
      <c r="J9" s="58">
        <v>7</v>
      </c>
      <c r="K9" s="58">
        <v>100</v>
      </c>
      <c r="L9" s="58">
        <v>70</v>
      </c>
      <c r="M9" s="58">
        <v>37</v>
      </c>
    </row>
    <row r="10" spans="1:17" x14ac:dyDescent="0.3">
      <c r="A10" s="51" t="s">
        <v>59</v>
      </c>
      <c r="B10" s="61">
        <v>7</v>
      </c>
      <c r="C10" s="61">
        <v>200</v>
      </c>
      <c r="D10" s="61">
        <v>43</v>
      </c>
      <c r="E10" s="61">
        <v>164</v>
      </c>
      <c r="F10" s="55" t="str">
        <f t="shared" ref="F10:F14" si="5">TRIM(A10&amp;"-PKT.")</f>
        <v>Ambition 500ml-PKT.</v>
      </c>
      <c r="G10" s="30" t="str">
        <f t="shared" ca="1" si="2"/>
        <v>AMBITION 20X500ML BOT IN</v>
      </c>
      <c r="I10" s="57" t="s">
        <v>145</v>
      </c>
      <c r="J10" s="58">
        <v>32</v>
      </c>
      <c r="K10" s="58">
        <v>50</v>
      </c>
      <c r="L10" s="58">
        <v>82</v>
      </c>
      <c r="M10" s="58"/>
    </row>
    <row r="11" spans="1:17" x14ac:dyDescent="0.3">
      <c r="A11" s="51" t="s">
        <v>60</v>
      </c>
      <c r="B11" s="61">
        <v>2</v>
      </c>
      <c r="C11" s="61">
        <v>700</v>
      </c>
      <c r="D11" s="61">
        <v>394</v>
      </c>
      <c r="E11" s="61">
        <v>308</v>
      </c>
      <c r="F11" s="55" t="str">
        <f t="shared" si="5"/>
        <v>Antracal 100Gm-PKT.</v>
      </c>
      <c r="G11" s="30" t="str">
        <f t="shared" ca="1" si="2"/>
        <v>ANTRACOL (T) WP70 50X100GR BAG IN</v>
      </c>
      <c r="I11" s="57" t="s">
        <v>146</v>
      </c>
      <c r="J11" s="58"/>
      <c r="K11" s="58">
        <v>120</v>
      </c>
      <c r="L11" s="58">
        <v>68</v>
      </c>
      <c r="M11" s="58">
        <v>52</v>
      </c>
      <c r="Q11" t="e">
        <f ca="1">OFFSET($I$1,0,0,COUNTA($I:$I),COUNTA($I$1:$M$1))</f>
        <v>#VALUE!</v>
      </c>
    </row>
    <row r="12" spans="1:17" x14ac:dyDescent="0.3">
      <c r="A12" s="51" t="s">
        <v>61</v>
      </c>
      <c r="B12" s="61">
        <v>68</v>
      </c>
      <c r="C12" s="61">
        <v>520</v>
      </c>
      <c r="D12" s="61">
        <v>331</v>
      </c>
      <c r="E12" s="61">
        <v>257</v>
      </c>
      <c r="F12" s="55" t="str">
        <f t="shared" si="5"/>
        <v>Antracal 250Gm-PKT.</v>
      </c>
      <c r="G12" s="30" t="str">
        <f t="shared" ca="1" si="2"/>
        <v>ANTRACOL (T) WP70 40X250GR BAG IN</v>
      </c>
      <c r="I12" s="57" t="s">
        <v>147</v>
      </c>
      <c r="J12" s="58">
        <v>234</v>
      </c>
      <c r="K12" s="58">
        <v>650</v>
      </c>
      <c r="L12" s="58">
        <v>654</v>
      </c>
      <c r="M12" s="58">
        <v>230</v>
      </c>
    </row>
    <row r="13" spans="1:17" x14ac:dyDescent="0.3">
      <c r="A13" s="51" t="s">
        <v>62</v>
      </c>
      <c r="B13" s="61">
        <v>7</v>
      </c>
      <c r="C13" s="61">
        <v>100</v>
      </c>
      <c r="D13" s="61">
        <v>70</v>
      </c>
      <c r="E13" s="61">
        <v>37</v>
      </c>
      <c r="F13" s="55" t="str">
        <f t="shared" si="5"/>
        <v>Antracal 500Gm-PKT.</v>
      </c>
      <c r="G13" s="30" t="str">
        <f t="shared" ca="1" si="2"/>
        <v>ANTRACOL (T) WP70 20X500GR BAG IN</v>
      </c>
      <c r="I13" s="57" t="s">
        <v>148</v>
      </c>
      <c r="J13" s="58">
        <v>11</v>
      </c>
      <c r="K13" s="58">
        <v>80</v>
      </c>
      <c r="L13" s="58">
        <v>51</v>
      </c>
      <c r="M13" s="58">
        <v>40</v>
      </c>
    </row>
    <row r="14" spans="1:17" x14ac:dyDescent="0.3">
      <c r="A14" s="51" t="s">
        <v>63</v>
      </c>
      <c r="B14" s="61">
        <v>32</v>
      </c>
      <c r="C14" s="61">
        <v>50</v>
      </c>
      <c r="D14" s="61">
        <v>82</v>
      </c>
      <c r="E14" s="61"/>
      <c r="F14" s="55" t="str">
        <f t="shared" si="5"/>
        <v>Belt Expert 100 Ml-PKT.</v>
      </c>
      <c r="G14" s="30" t="str">
        <f t="shared" ca="1" si="2"/>
        <v>BELT EXPERT SC480 50X100ML BOT IN</v>
      </c>
      <c r="I14" s="57" t="s">
        <v>149</v>
      </c>
      <c r="J14" s="58"/>
      <c r="K14" s="58"/>
      <c r="L14" s="58"/>
      <c r="M14" s="58"/>
    </row>
    <row r="15" spans="1:17" x14ac:dyDescent="0.3">
      <c r="A15" s="51" t="s">
        <v>64</v>
      </c>
      <c r="B15" s="61"/>
      <c r="C15" s="61"/>
      <c r="D15" s="61"/>
      <c r="E15" s="61"/>
      <c r="F15" s="55" t="str">
        <f t="shared" si="4"/>
        <v>Belt Expert 50 Ml-BOTL</v>
      </c>
      <c r="G15" s="30" t="str">
        <f t="shared" ca="1" si="2"/>
        <v>BELT EXPERT SC480 100X50ML BOT IN</v>
      </c>
      <c r="I15" s="57" t="s">
        <v>150</v>
      </c>
      <c r="J15" s="58">
        <v>33</v>
      </c>
      <c r="K15" s="58">
        <v>900</v>
      </c>
      <c r="L15" s="58">
        <v>813</v>
      </c>
      <c r="M15" s="58">
        <v>120</v>
      </c>
    </row>
    <row r="16" spans="1:17" x14ac:dyDescent="0.3">
      <c r="A16" s="51" t="s">
        <v>65</v>
      </c>
      <c r="B16" s="52"/>
      <c r="C16" s="52">
        <v>120</v>
      </c>
      <c r="D16" s="52">
        <v>68</v>
      </c>
      <c r="E16" s="52">
        <v>52</v>
      </c>
      <c r="F16" s="55" t="str">
        <f>TRIM(A16&amp;"-PKT.")</f>
        <v>Council Active 90 Gm-PKT.</v>
      </c>
      <c r="G16" s="30" t="str">
        <f t="shared" ca="1" si="2"/>
        <v>COUNCIL ACTIV WG30 12X(5X90GR) BOX IN</v>
      </c>
      <c r="I16" s="57" t="s">
        <v>151</v>
      </c>
      <c r="J16" s="58">
        <v>4</v>
      </c>
      <c r="K16" s="58"/>
      <c r="L16" s="58"/>
      <c r="M16" s="58">
        <v>4</v>
      </c>
    </row>
    <row r="17" spans="1:13" x14ac:dyDescent="0.3">
      <c r="A17" s="51" t="s">
        <v>66</v>
      </c>
      <c r="B17" s="61">
        <v>234</v>
      </c>
      <c r="C17" s="61">
        <v>650</v>
      </c>
      <c r="D17" s="61">
        <v>654</v>
      </c>
      <c r="E17" s="61">
        <v>230</v>
      </c>
      <c r="F17" s="55" t="str">
        <f t="shared" si="4"/>
        <v>Decis 100 100Ml-BOTL</v>
      </c>
      <c r="G17" s="30" t="str">
        <f t="shared" ca="1" si="2"/>
        <v>DECIS EC 28 50X100ML BOT IN</v>
      </c>
      <c r="I17" s="57" t="s">
        <v>152</v>
      </c>
      <c r="J17" s="58">
        <v>53</v>
      </c>
      <c r="K17" s="58">
        <v>120</v>
      </c>
      <c r="L17" s="58">
        <v>82</v>
      </c>
      <c r="M17" s="58">
        <v>91</v>
      </c>
    </row>
    <row r="18" spans="1:13" x14ac:dyDescent="0.3">
      <c r="A18" s="51" t="s">
        <v>67</v>
      </c>
      <c r="B18" s="61">
        <v>11</v>
      </c>
      <c r="C18" s="61">
        <v>80</v>
      </c>
      <c r="D18" s="61">
        <v>51</v>
      </c>
      <c r="E18" s="61">
        <v>40</v>
      </c>
      <c r="F18" s="55" t="str">
        <f t="shared" si="4"/>
        <v>Decis 100 250Ml-BOTL</v>
      </c>
      <c r="G18" s="30" t="str">
        <f t="shared" ca="1" si="2"/>
        <v>DECIS EC 28 40X250ML BOT IN</v>
      </c>
      <c r="I18" s="57" t="s">
        <v>153</v>
      </c>
      <c r="J18" s="58"/>
      <c r="K18" s="58">
        <v>200</v>
      </c>
      <c r="L18" s="58">
        <v>163</v>
      </c>
      <c r="M18" s="58">
        <v>37</v>
      </c>
    </row>
    <row r="19" spans="1:13" x14ac:dyDescent="0.3">
      <c r="A19" s="51" t="s">
        <v>68</v>
      </c>
      <c r="B19" s="61"/>
      <c r="C19" s="61"/>
      <c r="D19" s="61"/>
      <c r="E19" s="61"/>
      <c r="F19" s="55" t="str">
        <f t="shared" si="4"/>
        <v>Decis 500 Ml-BOTL</v>
      </c>
      <c r="G19" s="30" t="str">
        <f t="shared" ca="1" si="2"/>
        <v>DECIS EC 28 20X500ML BOT IN</v>
      </c>
      <c r="I19" s="57" t="s">
        <v>154</v>
      </c>
      <c r="J19" s="58"/>
      <c r="K19" s="58">
        <v>20</v>
      </c>
      <c r="L19" s="58">
        <v>17</v>
      </c>
      <c r="M19" s="58">
        <v>3</v>
      </c>
    </row>
    <row r="20" spans="1:13" x14ac:dyDescent="0.3">
      <c r="A20" s="51" t="s">
        <v>69</v>
      </c>
      <c r="B20" s="61">
        <v>33</v>
      </c>
      <c r="C20" s="61">
        <v>900</v>
      </c>
      <c r="D20" s="61">
        <v>813</v>
      </c>
      <c r="E20" s="61">
        <v>120</v>
      </c>
      <c r="F20" s="55" t="str">
        <f t="shared" si="4"/>
        <v>Decis 50ml-BOTL</v>
      </c>
      <c r="G20" s="30" t="str">
        <f t="shared" ca="1" si="2"/>
        <v>DECIS EC101-2 100X50ML BOT IN</v>
      </c>
      <c r="I20" s="57" t="s">
        <v>155</v>
      </c>
      <c r="J20" s="58">
        <v>37</v>
      </c>
      <c r="K20" s="58">
        <v>280</v>
      </c>
      <c r="L20" s="58">
        <v>146</v>
      </c>
      <c r="M20" s="58">
        <v>171</v>
      </c>
    </row>
    <row r="21" spans="1:13" x14ac:dyDescent="0.3">
      <c r="A21" s="51" t="s">
        <v>70</v>
      </c>
      <c r="B21" s="61">
        <v>6</v>
      </c>
      <c r="C21" s="61">
        <v>60</v>
      </c>
      <c r="D21" s="61">
        <v>20</v>
      </c>
      <c r="E21" s="61">
        <v>46</v>
      </c>
      <c r="F21" s="55" t="str">
        <f t="shared" si="4"/>
        <v>Fame 100Ml-BOTL</v>
      </c>
      <c r="G21" s="30" t="str">
        <f t="shared" ca="1" si="2"/>
        <v>FAME (T) SC480 20X100ML BOT IN</v>
      </c>
      <c r="I21" s="57" t="s">
        <v>156</v>
      </c>
      <c r="J21" s="58"/>
      <c r="K21" s="58">
        <v>60</v>
      </c>
      <c r="L21" s="58">
        <v>60</v>
      </c>
      <c r="M21" s="58"/>
    </row>
    <row r="22" spans="1:13" x14ac:dyDescent="0.3">
      <c r="A22" s="51" t="s">
        <v>71</v>
      </c>
      <c r="B22" s="61">
        <v>4</v>
      </c>
      <c r="C22" s="61"/>
      <c r="D22" s="61"/>
      <c r="E22" s="61">
        <v>4</v>
      </c>
      <c r="F22" s="55" t="str">
        <f t="shared" si="4"/>
        <v>Fame 10Ml-BOTL</v>
      </c>
      <c r="G22" s="30" t="str">
        <f t="shared" ca="1" si="2"/>
        <v>FAME (T) SC480 10X(20X10ML) BOT IN</v>
      </c>
      <c r="I22" s="57" t="s">
        <v>157</v>
      </c>
      <c r="J22" s="58"/>
      <c r="K22" s="58">
        <v>48</v>
      </c>
      <c r="L22" s="58">
        <v>48</v>
      </c>
      <c r="M22" s="58"/>
    </row>
    <row r="23" spans="1:13" x14ac:dyDescent="0.3">
      <c r="A23" s="51" t="s">
        <v>72</v>
      </c>
      <c r="B23" s="61">
        <v>5</v>
      </c>
      <c r="C23" s="61"/>
      <c r="D23" s="61">
        <v>2</v>
      </c>
      <c r="E23" s="61">
        <v>3</v>
      </c>
      <c r="F23" s="55" t="str">
        <f t="shared" si="4"/>
        <v>Fame 250Ml-BOTL</v>
      </c>
      <c r="G23" s="30" t="str">
        <f t="shared" ca="1" si="2"/>
        <v>FAME (T) SC480 8X250ML BOT IN</v>
      </c>
      <c r="I23" s="57" t="s">
        <v>158</v>
      </c>
      <c r="J23" s="58">
        <v>38</v>
      </c>
      <c r="K23" s="58">
        <v>600</v>
      </c>
      <c r="L23" s="58">
        <v>368</v>
      </c>
      <c r="M23" s="58">
        <v>270</v>
      </c>
    </row>
    <row r="24" spans="1:13" x14ac:dyDescent="0.3">
      <c r="A24" s="51" t="s">
        <v>73</v>
      </c>
      <c r="B24" s="61"/>
      <c r="C24" s="61"/>
      <c r="D24" s="61"/>
      <c r="E24" s="61"/>
      <c r="F24" s="55" t="str">
        <f t="shared" si="4"/>
        <v>Fame 500ml-BOTL</v>
      </c>
      <c r="G24" s="30" t="str">
        <f t="shared" ca="1" si="2"/>
        <v>FAME (T) SC480 4X500ML BOT IN</v>
      </c>
      <c r="I24" s="57" t="s">
        <v>159</v>
      </c>
      <c r="J24" s="58">
        <v>21</v>
      </c>
      <c r="K24" s="58">
        <v>160</v>
      </c>
      <c r="L24" s="58">
        <v>99</v>
      </c>
      <c r="M24" s="58">
        <v>82</v>
      </c>
    </row>
    <row r="25" spans="1:13" x14ac:dyDescent="0.3">
      <c r="A25" s="51" t="s">
        <v>74</v>
      </c>
      <c r="B25" s="61">
        <v>53</v>
      </c>
      <c r="C25" s="61">
        <v>120</v>
      </c>
      <c r="D25" s="61">
        <v>82</v>
      </c>
      <c r="E25" s="61">
        <v>91</v>
      </c>
      <c r="F25" s="55" t="str">
        <f t="shared" si="4"/>
        <v>Fame 50Ml-BOTL</v>
      </c>
      <c r="G25" s="30" t="str">
        <f t="shared" ca="1" si="2"/>
        <v>FAME (T) SC480 40X50ML BOT IN</v>
      </c>
      <c r="I25" s="57" t="s">
        <v>160</v>
      </c>
      <c r="J25" s="58">
        <v>60</v>
      </c>
      <c r="K25" s="58">
        <v>900</v>
      </c>
      <c r="L25" s="58">
        <v>494</v>
      </c>
      <c r="M25" s="58">
        <v>466</v>
      </c>
    </row>
    <row r="26" spans="1:13" x14ac:dyDescent="0.3">
      <c r="A26" s="51" t="s">
        <v>75</v>
      </c>
      <c r="B26" s="61">
        <v>37</v>
      </c>
      <c r="C26" s="61">
        <v>280</v>
      </c>
      <c r="D26" s="61">
        <v>146</v>
      </c>
      <c r="E26" s="61">
        <v>171</v>
      </c>
      <c r="F26" s="55" t="str">
        <f t="shared" ref="F26:F27" si="6">TRIM(A26&amp;"-PKT.")</f>
        <v>Folicur 250 Ml-PKT.</v>
      </c>
      <c r="G26" s="30" t="str">
        <f t="shared" ca="1" si="2"/>
        <v>FOLICUR (T) EC250 40X250ML BOT IN</v>
      </c>
      <c r="I26" s="57" t="s">
        <v>161</v>
      </c>
      <c r="J26" s="58">
        <v>453</v>
      </c>
      <c r="K26" s="58">
        <v>1600</v>
      </c>
      <c r="L26" s="58">
        <v>1100</v>
      </c>
      <c r="M26" s="58">
        <v>953</v>
      </c>
    </row>
    <row r="27" spans="1:13" x14ac:dyDescent="0.3">
      <c r="A27" s="51" t="s">
        <v>76</v>
      </c>
      <c r="B27" s="61"/>
      <c r="C27" s="61">
        <v>60</v>
      </c>
      <c r="D27" s="61">
        <v>60</v>
      </c>
      <c r="E27" s="61"/>
      <c r="F27" s="55" t="str">
        <f t="shared" si="6"/>
        <v>Folicur 500Ml-PKT.</v>
      </c>
      <c r="G27" s="30" t="str">
        <f t="shared" ca="1" si="2"/>
        <v>FOLICUR (T) EC250 20X500ML BOT IN</v>
      </c>
      <c r="I27" s="57" t="s">
        <v>162</v>
      </c>
      <c r="J27" s="58">
        <v>31</v>
      </c>
      <c r="K27" s="58"/>
      <c r="L27" s="58">
        <v>5</v>
      </c>
      <c r="M27" s="58">
        <v>26</v>
      </c>
    </row>
    <row r="28" spans="1:13" x14ac:dyDescent="0.3">
      <c r="A28" s="51" t="s">
        <v>77</v>
      </c>
      <c r="B28" s="61"/>
      <c r="C28" s="61">
        <v>200</v>
      </c>
      <c r="D28" s="61">
        <v>163</v>
      </c>
      <c r="E28" s="61">
        <v>37</v>
      </c>
      <c r="F28" s="55" t="str">
        <f t="shared" si="4"/>
        <v>Folicure 100Ml-BOTL</v>
      </c>
      <c r="G28" s="30" t="str">
        <f t="shared" ca="1" si="2"/>
        <v>FOLICUR (T) EC250 50X100ML BOT IN</v>
      </c>
      <c r="I28" s="57" t="s">
        <v>163</v>
      </c>
      <c r="J28" s="58">
        <v>13</v>
      </c>
      <c r="K28" s="58">
        <v>60</v>
      </c>
      <c r="L28" s="58">
        <v>26</v>
      </c>
      <c r="M28" s="58">
        <v>47</v>
      </c>
    </row>
    <row r="29" spans="1:13" x14ac:dyDescent="0.3">
      <c r="A29" s="51" t="s">
        <v>78</v>
      </c>
      <c r="B29" s="52"/>
      <c r="C29" s="52">
        <v>20</v>
      </c>
      <c r="D29" s="52">
        <v>17</v>
      </c>
      <c r="E29" s="61">
        <v>3</v>
      </c>
      <c r="F29" s="55" t="str">
        <f t="shared" si="4"/>
        <v>Folicure 1Litt.-BOTL</v>
      </c>
      <c r="G29" s="30" t="str">
        <f t="shared" ca="1" si="2"/>
        <v>FOLICUR (T) EC250 10X1L BOT IN</v>
      </c>
      <c r="I29" s="57" t="s">
        <v>164</v>
      </c>
      <c r="J29" s="58"/>
      <c r="K29" s="58">
        <v>20</v>
      </c>
      <c r="L29" s="58">
        <v>20</v>
      </c>
      <c r="M29" s="58"/>
    </row>
    <row r="30" spans="1:13" x14ac:dyDescent="0.3">
      <c r="A30" s="51" t="s">
        <v>79</v>
      </c>
      <c r="B30" s="61"/>
      <c r="C30" s="61">
        <v>48</v>
      </c>
      <c r="D30" s="61">
        <v>48</v>
      </c>
      <c r="E30" s="61"/>
      <c r="F30" s="55" t="str">
        <f>TRIM(A30&amp;"-PEC")</f>
        <v>Foost WP50 500gm-PEC</v>
      </c>
      <c r="G30" s="30" t="str">
        <f t="shared" ca="1" si="2"/>
        <v>FOOST WP50 24X500G BAG IN</v>
      </c>
      <c r="I30" s="57" t="s">
        <v>165</v>
      </c>
      <c r="J30" s="58"/>
      <c r="K30" s="58">
        <v>16</v>
      </c>
      <c r="L30" s="58">
        <v>16</v>
      </c>
      <c r="M30" s="58"/>
    </row>
    <row r="31" spans="1:13" x14ac:dyDescent="0.3">
      <c r="A31" s="51" t="s">
        <v>80</v>
      </c>
      <c r="B31" s="61">
        <v>38</v>
      </c>
      <c r="C31" s="61">
        <v>600</v>
      </c>
      <c r="D31" s="61">
        <v>368</v>
      </c>
      <c r="E31" s="61">
        <v>270</v>
      </c>
      <c r="F31" s="55" t="str">
        <f t="shared" si="4"/>
        <v>Gaucho 100Ml-BOTL</v>
      </c>
      <c r="G31" s="30" t="str">
        <f t="shared" ca="1" si="2"/>
        <v>GAUCHO FS600 50X100ML BOT IN</v>
      </c>
      <c r="I31" s="57" t="s">
        <v>166</v>
      </c>
      <c r="J31" s="58"/>
      <c r="K31" s="58">
        <v>15</v>
      </c>
      <c r="L31" s="58">
        <v>15</v>
      </c>
      <c r="M31" s="58"/>
    </row>
    <row r="32" spans="1:13" x14ac:dyDescent="0.3">
      <c r="A32" s="51" t="s">
        <v>81</v>
      </c>
      <c r="B32" s="61"/>
      <c r="C32" s="61"/>
      <c r="D32" s="61"/>
      <c r="E32" s="61"/>
      <c r="F32" s="55" t="str">
        <f t="shared" si="4"/>
        <v>Gaucho 1 Ltr-BOTL</v>
      </c>
      <c r="G32" s="30" t="str">
        <f t="shared" ca="1" si="2"/>
        <v>GAUCHO FS600 2X(5X1L) BOT IN</v>
      </c>
      <c r="I32" s="57" t="s">
        <v>167</v>
      </c>
      <c r="J32" s="58">
        <v>86</v>
      </c>
      <c r="K32" s="58">
        <v>500</v>
      </c>
      <c r="L32" s="58">
        <v>334</v>
      </c>
      <c r="M32" s="58">
        <v>252</v>
      </c>
    </row>
    <row r="33" spans="1:13" x14ac:dyDescent="0.3">
      <c r="A33" s="62" t="s">
        <v>82</v>
      </c>
      <c r="B33" s="61">
        <v>21</v>
      </c>
      <c r="C33" s="61">
        <v>160</v>
      </c>
      <c r="D33" s="61">
        <v>99</v>
      </c>
      <c r="E33" s="52">
        <v>82</v>
      </c>
      <c r="F33" s="55" t="str">
        <f t="shared" si="4"/>
        <v>Gaucho 250ml-BOTL</v>
      </c>
      <c r="G33" s="30" t="str">
        <f t="shared" ca="1" si="2"/>
        <v>GAUCHO FS600 40X250ML BOT IN</v>
      </c>
      <c r="I33" s="57" t="s">
        <v>168</v>
      </c>
      <c r="J33" s="58">
        <v>33</v>
      </c>
      <c r="K33" s="58">
        <v>120</v>
      </c>
      <c r="L33" s="58">
        <v>112</v>
      </c>
      <c r="M33" s="58">
        <v>41</v>
      </c>
    </row>
    <row r="34" spans="1:13" x14ac:dyDescent="0.3">
      <c r="A34" s="51" t="s">
        <v>83</v>
      </c>
      <c r="B34" s="61">
        <v>60</v>
      </c>
      <c r="C34" s="61">
        <v>900</v>
      </c>
      <c r="D34" s="61">
        <v>494</v>
      </c>
      <c r="E34" s="61">
        <v>466</v>
      </c>
      <c r="F34" s="55" t="str">
        <f t="shared" si="4"/>
        <v>Gaucho 50Ml-BOTL</v>
      </c>
      <c r="G34" s="30" t="str">
        <f t="shared" ca="1" si="2"/>
        <v>GAUCHO FS600 100X50ML BOT IN</v>
      </c>
      <c r="I34" s="57" t="s">
        <v>169</v>
      </c>
      <c r="J34" s="58"/>
      <c r="K34" s="58"/>
      <c r="L34" s="58"/>
      <c r="M34" s="58"/>
    </row>
    <row r="35" spans="1:13" x14ac:dyDescent="0.3">
      <c r="A35" s="51" t="s">
        <v>84</v>
      </c>
      <c r="B35" s="61">
        <v>453</v>
      </c>
      <c r="C35" s="61">
        <v>1600</v>
      </c>
      <c r="D35" s="61">
        <v>1100</v>
      </c>
      <c r="E35" s="61">
        <v>953</v>
      </c>
      <c r="F35" s="55" t="str">
        <f t="shared" ref="F35:F44" si="7">TRIM(A35&amp;"-PKT.")</f>
        <v>Jump 2Gm-PKT.</v>
      </c>
      <c r="G35" s="30" t="str">
        <f t="shared" ca="1" si="2"/>
        <v>JUMP WG80 160X(10X2GR) BAG IN</v>
      </c>
      <c r="I35" s="57" t="s">
        <v>170</v>
      </c>
      <c r="J35" s="58">
        <v>75</v>
      </c>
      <c r="K35" s="58">
        <v>300</v>
      </c>
      <c r="L35" s="58">
        <v>225</v>
      </c>
      <c r="M35" s="58">
        <v>150</v>
      </c>
    </row>
    <row r="36" spans="1:13" x14ac:dyDescent="0.3">
      <c r="A36" s="51" t="s">
        <v>85</v>
      </c>
      <c r="B36" s="61">
        <v>31</v>
      </c>
      <c r="C36" s="61"/>
      <c r="D36" s="61">
        <v>5</v>
      </c>
      <c r="E36" s="61">
        <v>26</v>
      </c>
      <c r="F36" s="55" t="str">
        <f t="shared" si="7"/>
        <v>Larvin 100Gm-PKT.</v>
      </c>
      <c r="G36" s="30" t="str">
        <f t="shared" ca="1" si="2"/>
        <v>LARVIN (T) WP75 40X100GR BAG IN</v>
      </c>
      <c r="I36" s="57" t="s">
        <v>171</v>
      </c>
      <c r="J36" s="58">
        <v>37</v>
      </c>
      <c r="K36" s="58">
        <v>300</v>
      </c>
      <c r="L36" s="58">
        <v>233</v>
      </c>
      <c r="M36" s="58">
        <v>104</v>
      </c>
    </row>
    <row r="37" spans="1:13" x14ac:dyDescent="0.3">
      <c r="A37" s="51" t="s">
        <v>86</v>
      </c>
      <c r="B37" s="61">
        <v>13</v>
      </c>
      <c r="C37" s="61">
        <v>60</v>
      </c>
      <c r="D37" s="61">
        <v>26</v>
      </c>
      <c r="E37" s="61">
        <v>47</v>
      </c>
      <c r="F37" s="55" t="str">
        <f t="shared" si="7"/>
        <v>Larvin 250Gm-PKT.</v>
      </c>
      <c r="G37" s="30" t="str">
        <f t="shared" ca="1" si="2"/>
        <v>LARVIN (T) WP75 20X250GR BAG IN</v>
      </c>
      <c r="I37" s="57" t="s">
        <v>172</v>
      </c>
      <c r="J37" s="58">
        <v>12</v>
      </c>
      <c r="K37" s="58"/>
      <c r="L37" s="58">
        <v>3</v>
      </c>
      <c r="M37" s="58">
        <v>9</v>
      </c>
    </row>
    <row r="38" spans="1:13" x14ac:dyDescent="0.3">
      <c r="A38" s="51" t="s">
        <v>87</v>
      </c>
      <c r="B38" s="61"/>
      <c r="C38" s="61">
        <v>20</v>
      </c>
      <c r="D38" s="61">
        <v>20</v>
      </c>
      <c r="E38" s="52"/>
      <c r="F38" s="55" t="str">
        <f t="shared" si="7"/>
        <v>Larvin 500 Ml-PKT.</v>
      </c>
      <c r="G38" s="30" t="str">
        <f t="shared" ca="1" si="2"/>
        <v>LARVIN (T) WP75 20X500GR BAG IN</v>
      </c>
      <c r="I38" s="57" t="s">
        <v>173</v>
      </c>
      <c r="J38" s="58">
        <v>95</v>
      </c>
      <c r="K38" s="58">
        <v>350</v>
      </c>
      <c r="L38" s="58">
        <v>160</v>
      </c>
      <c r="M38" s="58">
        <v>285</v>
      </c>
    </row>
    <row r="39" spans="1:13" x14ac:dyDescent="0.3">
      <c r="A39" s="51" t="s">
        <v>88</v>
      </c>
      <c r="B39" s="61"/>
      <c r="C39" s="61">
        <v>16</v>
      </c>
      <c r="D39" s="61">
        <v>16</v>
      </c>
      <c r="E39" s="61"/>
      <c r="F39" s="55" t="str">
        <f t="shared" ref="F39:F41" si="8">TRIM(A39&amp;"-PEC")</f>
        <v>Laudis SC630 115 Ml-PEC</v>
      </c>
      <c r="G39" s="30" t="str">
        <f t="shared" ca="1" si="2"/>
        <v>LAUDIS SC630 8X115ML BOT IN</v>
      </c>
      <c r="I39" s="57" t="s">
        <v>174</v>
      </c>
      <c r="J39" s="58"/>
      <c r="K39" s="58">
        <v>40</v>
      </c>
      <c r="L39" s="58">
        <v>40</v>
      </c>
      <c r="M39" s="58"/>
    </row>
    <row r="40" spans="1:13" x14ac:dyDescent="0.3">
      <c r="A40" s="51" t="s">
        <v>89</v>
      </c>
      <c r="B40" s="61"/>
      <c r="C40" s="61">
        <v>15</v>
      </c>
      <c r="D40" s="61">
        <v>15</v>
      </c>
      <c r="E40" s="61"/>
      <c r="F40" s="55" t="str">
        <f t="shared" si="8"/>
        <v>Laudis SC630 230 Ml-PEC</v>
      </c>
      <c r="G40" s="30" t="str">
        <f t="shared" ca="1" si="2"/>
        <v>LAUDIS SC630 3X230ML BOT IN</v>
      </c>
      <c r="I40" s="57" t="s">
        <v>175</v>
      </c>
      <c r="J40" s="58"/>
      <c r="K40" s="58">
        <v>20</v>
      </c>
      <c r="L40" s="58">
        <v>12</v>
      </c>
      <c r="M40" s="58">
        <v>8</v>
      </c>
    </row>
    <row r="41" spans="1:13" x14ac:dyDescent="0.3">
      <c r="A41" s="51" t="s">
        <v>90</v>
      </c>
      <c r="B41" s="52"/>
      <c r="C41" s="52"/>
      <c r="D41" s="52"/>
      <c r="E41" s="61"/>
      <c r="F41" s="55" t="str">
        <f t="shared" si="8"/>
        <v>Mustard 5222 1 Kg-PEC</v>
      </c>
      <c r="G41" s="30" t="str">
        <f t="shared" ca="1" si="2"/>
        <v>MUSTARD 5222 30X1KG BAG IN</v>
      </c>
      <c r="I41" s="57" t="s">
        <v>139</v>
      </c>
      <c r="J41" s="58">
        <v>316</v>
      </c>
      <c r="K41" s="58">
        <v>5108</v>
      </c>
      <c r="L41" s="58">
        <v>4992</v>
      </c>
      <c r="M41" s="58">
        <v>432</v>
      </c>
    </row>
    <row r="42" spans="1:13" x14ac:dyDescent="0.3">
      <c r="A42" s="51" t="s">
        <v>91</v>
      </c>
      <c r="B42" s="61"/>
      <c r="C42" s="61">
        <v>180</v>
      </c>
      <c r="D42" s="61">
        <v>121</v>
      </c>
      <c r="E42" s="61">
        <v>59</v>
      </c>
      <c r="F42" s="55" t="str">
        <f t="shared" si="7"/>
        <v>Mustard 5222 500gm-PKT.</v>
      </c>
      <c r="G42" s="30" t="str">
        <f t="shared" ca="1" si="2"/>
        <v>MUSTARD 5222 60X500G BAG IN</v>
      </c>
      <c r="I42" s="57" t="s">
        <v>176</v>
      </c>
      <c r="J42" s="58"/>
      <c r="K42" s="58">
        <v>700</v>
      </c>
      <c r="L42" s="58">
        <v>215</v>
      </c>
      <c r="M42" s="58">
        <v>485</v>
      </c>
    </row>
    <row r="43" spans="1:13" x14ac:dyDescent="0.3">
      <c r="A43" s="51" t="s">
        <v>92</v>
      </c>
      <c r="B43" s="61">
        <v>145</v>
      </c>
      <c r="C43" s="61"/>
      <c r="D43" s="61">
        <v>145</v>
      </c>
      <c r="E43" s="61"/>
      <c r="F43" s="55" t="str">
        <f t="shared" si="7"/>
        <v>Nativo 10gm-PKT.</v>
      </c>
      <c r="G43" s="30" t="str">
        <f t="shared" ca="1" si="2"/>
        <v>NATIVO WG75 20X(10X10GR) BAG IN</v>
      </c>
      <c r="I43" s="57" t="s">
        <v>177</v>
      </c>
      <c r="J43" s="58">
        <v>141</v>
      </c>
      <c r="K43" s="58">
        <v>220</v>
      </c>
      <c r="L43" s="58">
        <v>178</v>
      </c>
      <c r="M43" s="58">
        <v>183</v>
      </c>
    </row>
    <row r="44" spans="1:13" x14ac:dyDescent="0.3">
      <c r="A44" s="51" t="s">
        <v>93</v>
      </c>
      <c r="B44" s="61"/>
      <c r="C44" s="61"/>
      <c r="D44" s="61"/>
      <c r="E44" s="61"/>
      <c r="F44" s="55" t="str">
        <f t="shared" si="7"/>
        <v>Nativo 500gm-PKT.</v>
      </c>
      <c r="G44" s="30" t="str">
        <f t="shared" ca="1" si="2"/>
        <v>NATIVO WG75 20X500GR BAG IN</v>
      </c>
      <c r="I44" s="57" t="s">
        <v>178</v>
      </c>
      <c r="J44" s="58">
        <v>62</v>
      </c>
      <c r="K44" s="58">
        <v>600</v>
      </c>
      <c r="L44" s="58">
        <v>502</v>
      </c>
      <c r="M44" s="58">
        <v>160</v>
      </c>
    </row>
    <row r="45" spans="1:13" x14ac:dyDescent="0.3">
      <c r="A45" s="51" t="s">
        <v>94</v>
      </c>
      <c r="B45" s="61">
        <v>33</v>
      </c>
      <c r="C45" s="61">
        <v>120</v>
      </c>
      <c r="D45" s="61">
        <v>112</v>
      </c>
      <c r="E45" s="61">
        <v>41</v>
      </c>
      <c r="F45" s="55" t="str">
        <f t="shared" si="4"/>
        <v>Nativo WG 250gm-BOTL</v>
      </c>
      <c r="G45" s="30" t="str">
        <f t="shared" ca="1" si="2"/>
        <v>NATIVO WG75 40X250GR BAG IN</v>
      </c>
      <c r="I45" s="57" t="s">
        <v>179</v>
      </c>
      <c r="J45" s="58"/>
      <c r="K45" s="58">
        <v>180</v>
      </c>
      <c r="L45" s="58">
        <v>95</v>
      </c>
      <c r="M45" s="58">
        <v>85</v>
      </c>
    </row>
    <row r="46" spans="1:13" x14ac:dyDescent="0.3">
      <c r="A46" s="51" t="s">
        <v>95</v>
      </c>
      <c r="B46" s="61">
        <v>86</v>
      </c>
      <c r="C46" s="61">
        <v>500</v>
      </c>
      <c r="D46" s="61">
        <v>334</v>
      </c>
      <c r="E46" s="61">
        <v>252</v>
      </c>
      <c r="F46" s="55" t="str">
        <f t="shared" ref="F46:F47" si="9">TRIM(A46&amp;"-PKT.")</f>
        <v>Nativo WG75 100gm-PKT.</v>
      </c>
      <c r="G46" s="30" t="str">
        <f t="shared" ca="1" si="2"/>
        <v>NATIVO WG75 50X100GR BAG IN</v>
      </c>
      <c r="I46" s="57" t="s">
        <v>180</v>
      </c>
      <c r="J46" s="58">
        <v>46</v>
      </c>
      <c r="K46" s="58"/>
      <c r="L46" s="58">
        <v>41</v>
      </c>
      <c r="M46" s="58">
        <v>5</v>
      </c>
    </row>
    <row r="47" spans="1:13" x14ac:dyDescent="0.3">
      <c r="A47" s="51" t="s">
        <v>96</v>
      </c>
      <c r="B47" s="61">
        <v>75</v>
      </c>
      <c r="C47" s="61">
        <v>300</v>
      </c>
      <c r="D47" s="61">
        <v>225</v>
      </c>
      <c r="E47" s="61">
        <v>150</v>
      </c>
      <c r="F47" s="55" t="str">
        <f t="shared" si="9"/>
        <v>Nativo WG 75 50 Gm-PKT.</v>
      </c>
      <c r="G47" s="30" t="str">
        <f t="shared" ca="1" si="2"/>
        <v>NATIVO WG75 100X50GR BAG IN</v>
      </c>
      <c r="I47" s="57" t="s">
        <v>181</v>
      </c>
      <c r="J47" s="58">
        <v>1</v>
      </c>
      <c r="K47" s="58">
        <v>150</v>
      </c>
      <c r="L47" s="58">
        <v>100</v>
      </c>
      <c r="M47" s="58">
        <v>51</v>
      </c>
    </row>
    <row r="48" spans="1:13" x14ac:dyDescent="0.3">
      <c r="A48" s="51" t="s">
        <v>97</v>
      </c>
      <c r="B48" s="61">
        <v>37</v>
      </c>
      <c r="C48" s="61">
        <v>300</v>
      </c>
      <c r="D48" s="61">
        <v>233</v>
      </c>
      <c r="E48" s="61">
        <v>104</v>
      </c>
      <c r="F48" s="55" t="str">
        <f t="shared" si="4"/>
        <v>Oberon 100Ml-BOTL</v>
      </c>
      <c r="G48" s="30" t="str">
        <f t="shared" ca="1" si="2"/>
        <v>OBERON (T) SC240 50X100ML BOT IN</v>
      </c>
      <c r="I48" s="57" t="s">
        <v>182</v>
      </c>
      <c r="J48" s="58"/>
      <c r="K48" s="58">
        <v>300</v>
      </c>
      <c r="L48" s="58">
        <v>164</v>
      </c>
      <c r="M48" s="58">
        <v>136</v>
      </c>
    </row>
    <row r="49" spans="1:13" x14ac:dyDescent="0.3">
      <c r="A49" s="51" t="s">
        <v>98</v>
      </c>
      <c r="B49" s="52">
        <v>12</v>
      </c>
      <c r="C49" s="52"/>
      <c r="D49" s="52">
        <v>3</v>
      </c>
      <c r="E49" s="61">
        <v>9</v>
      </c>
      <c r="F49" s="55" t="str">
        <f t="shared" si="4"/>
        <v>Oberon 200Ml-BOTL</v>
      </c>
      <c r="G49" s="30" t="str">
        <f t="shared" ca="1" si="2"/>
        <v>OBERON (T) SC240 40X200ML BOT IN</v>
      </c>
      <c r="I49" s="57" t="s">
        <v>183</v>
      </c>
      <c r="J49" s="58">
        <v>191</v>
      </c>
      <c r="K49" s="58"/>
      <c r="L49" s="58">
        <v>80</v>
      </c>
      <c r="M49" s="58">
        <v>111</v>
      </c>
    </row>
    <row r="50" spans="1:13" x14ac:dyDescent="0.3">
      <c r="A50" s="51" t="s">
        <v>100</v>
      </c>
      <c r="B50" s="52">
        <v>210</v>
      </c>
      <c r="C50" s="52"/>
      <c r="D50" s="52"/>
      <c r="E50" s="52">
        <v>210</v>
      </c>
      <c r="F50" s="55" t="str">
        <f t="shared" si="4"/>
        <v>Oberon 50ml-BOTL</v>
      </c>
      <c r="G50" s="30" t="str">
        <f t="shared" ca="1" si="2"/>
        <v>OBERON (T) SC240 100X50ML BOT IN</v>
      </c>
      <c r="I50" s="57" t="s">
        <v>184</v>
      </c>
      <c r="J50" s="58">
        <v>13</v>
      </c>
      <c r="K50" s="58"/>
      <c r="L50" s="58"/>
      <c r="M50" s="58">
        <v>13</v>
      </c>
    </row>
    <row r="51" spans="1:13" x14ac:dyDescent="0.3">
      <c r="A51" s="51" t="s">
        <v>101</v>
      </c>
      <c r="B51" s="61"/>
      <c r="C51" s="61">
        <v>100</v>
      </c>
      <c r="D51" s="61">
        <v>90</v>
      </c>
      <c r="E51" s="52">
        <v>10</v>
      </c>
      <c r="F51" s="55" t="str">
        <f>TRIM(A51&amp;"-BAG")</f>
        <v>Paddy Arize 6444 Gold 3kg-BAG</v>
      </c>
      <c r="G51" s="30" t="str">
        <f t="shared" ca="1" si="2"/>
        <v>ARIZE 6444 GOLD LOC 10X3KG BAG IN</v>
      </c>
      <c r="I51" s="57" t="s">
        <v>185</v>
      </c>
      <c r="J51" s="58">
        <v>7</v>
      </c>
      <c r="K51" s="58">
        <v>120</v>
      </c>
      <c r="L51" s="58">
        <v>17</v>
      </c>
      <c r="M51" s="58">
        <v>110</v>
      </c>
    </row>
    <row r="52" spans="1:13" x14ac:dyDescent="0.3">
      <c r="A52" s="51" t="s">
        <v>102</v>
      </c>
      <c r="B52" s="61">
        <v>95</v>
      </c>
      <c r="C52" s="61">
        <v>350</v>
      </c>
      <c r="D52" s="61">
        <v>160</v>
      </c>
      <c r="E52" s="61">
        <v>285</v>
      </c>
      <c r="F52" s="55" t="str">
        <f t="shared" si="4"/>
        <v>Planofix 100 Ml-BOTL</v>
      </c>
      <c r="G52" s="30" t="str">
        <f t="shared" ca="1" si="2"/>
        <v>PLANOFIX SL4 5 50X100ML BOT IN</v>
      </c>
      <c r="I52" s="57" t="s">
        <v>186</v>
      </c>
      <c r="J52" s="58">
        <v>8</v>
      </c>
      <c r="K52" s="58"/>
      <c r="L52" s="58">
        <v>-2</v>
      </c>
      <c r="M52" s="58">
        <v>10</v>
      </c>
    </row>
    <row r="53" spans="1:13" x14ac:dyDescent="0.3">
      <c r="A53" s="51" t="s">
        <v>103</v>
      </c>
      <c r="B53" s="52"/>
      <c r="C53" s="52">
        <v>40</v>
      </c>
      <c r="D53" s="52">
        <v>40</v>
      </c>
      <c r="E53" s="61"/>
      <c r="F53" s="55" t="str">
        <f t="shared" si="4"/>
        <v>Planofix 250 Ml-BOTL</v>
      </c>
      <c r="G53" s="30" t="str">
        <f t="shared" ca="1" si="2"/>
        <v>PLANOFIX SL4 5 40X250ML BOT IN</v>
      </c>
      <c r="I53" s="57" t="s">
        <v>187</v>
      </c>
      <c r="J53" s="58">
        <v>75</v>
      </c>
      <c r="K53" s="58">
        <v>2350</v>
      </c>
      <c r="L53" s="58">
        <v>2425</v>
      </c>
      <c r="M53" s="58"/>
    </row>
    <row r="54" spans="1:13" x14ac:dyDescent="0.3">
      <c r="A54" s="51" t="s">
        <v>104</v>
      </c>
      <c r="B54" s="61"/>
      <c r="C54" s="61"/>
      <c r="D54" s="61"/>
      <c r="E54" s="61"/>
      <c r="F54" s="55" t="str">
        <f t="shared" ref="F54:F55" si="10">TRIM(A54&amp;"-PKT.")</f>
        <v>Raxil 100gm-PKT.</v>
      </c>
      <c r="G54" s="30" t="str">
        <f t="shared" ca="1" si="2"/>
        <v>RAXIL (T) DS2 5X(10X100GR) BAG IN</v>
      </c>
      <c r="I54" s="57" t="s">
        <v>188</v>
      </c>
      <c r="J54" s="58">
        <v>30</v>
      </c>
      <c r="K54" s="58">
        <v>920</v>
      </c>
      <c r="L54" s="58">
        <v>950</v>
      </c>
      <c r="M54" s="58"/>
    </row>
    <row r="55" spans="1:13" x14ac:dyDescent="0.3">
      <c r="A55" s="51" t="s">
        <v>105</v>
      </c>
      <c r="B55" s="61">
        <v>8</v>
      </c>
      <c r="C55" s="61"/>
      <c r="D55" s="61"/>
      <c r="E55" s="61">
        <v>8</v>
      </c>
      <c r="F55" s="55" t="str">
        <f t="shared" si="10"/>
        <v>Raxil 40gm-PKT.</v>
      </c>
      <c r="G55" s="30" t="str">
        <f t="shared" ca="1" si="2"/>
        <v>RAXIL (T) DS2 5X(25X40GR) BAG IN</v>
      </c>
      <c r="I55" s="57" t="s">
        <v>189</v>
      </c>
      <c r="J55" s="58">
        <v>84</v>
      </c>
      <c r="K55" s="58">
        <v>1140</v>
      </c>
      <c r="L55" s="58">
        <v>1224</v>
      </c>
      <c r="M55" s="58"/>
    </row>
    <row r="56" spans="1:13" x14ac:dyDescent="0.3">
      <c r="A56" s="51" t="s">
        <v>106</v>
      </c>
      <c r="B56" s="61">
        <v>215</v>
      </c>
      <c r="C56" s="61"/>
      <c r="D56" s="61"/>
      <c r="E56" s="61">
        <v>215</v>
      </c>
      <c r="F56" s="55" t="str">
        <f t="shared" si="4"/>
        <v>Raxil 50 Ml-BOTL</v>
      </c>
      <c r="G56" s="30" t="str">
        <f t="shared" ca="1" si="2"/>
        <v>RAXIL EASY FS60 100X50ML BOT IN</v>
      </c>
      <c r="I56" s="57" t="s">
        <v>190</v>
      </c>
      <c r="J56" s="58">
        <v>1</v>
      </c>
      <c r="K56" s="58">
        <v>150</v>
      </c>
      <c r="L56" s="58">
        <v>102</v>
      </c>
      <c r="M56" s="58">
        <v>49</v>
      </c>
    </row>
    <row r="57" spans="1:13" x14ac:dyDescent="0.3">
      <c r="A57" s="51" t="s">
        <v>107</v>
      </c>
      <c r="B57" s="61">
        <v>10</v>
      </c>
      <c r="C57" s="61">
        <v>250</v>
      </c>
      <c r="D57" s="61">
        <v>4</v>
      </c>
      <c r="E57" s="61">
        <v>256</v>
      </c>
      <c r="F57" s="55" t="str">
        <f t="shared" si="4"/>
        <v>Raxil Easy 100ml-BOTL</v>
      </c>
      <c r="G57" s="30" t="str">
        <f t="shared" ca="1" si="2"/>
        <v>RAXIL EASY FS60 50X100ML BOT IN</v>
      </c>
      <c r="I57" s="57" t="s">
        <v>191</v>
      </c>
      <c r="J57" s="58">
        <v>3</v>
      </c>
      <c r="K57" s="58">
        <v>75</v>
      </c>
      <c r="L57" s="58">
        <v>63</v>
      </c>
      <c r="M57" s="58">
        <v>15</v>
      </c>
    </row>
    <row r="58" spans="1:13" x14ac:dyDescent="0.3">
      <c r="A58" s="51" t="s">
        <v>108</v>
      </c>
      <c r="B58" s="61">
        <v>28</v>
      </c>
      <c r="C58" s="61"/>
      <c r="D58" s="61"/>
      <c r="E58" s="61">
        <v>28</v>
      </c>
      <c r="F58" s="55" t="str">
        <f>TRIM(A58&amp;"-PEC")</f>
        <v>Raxil Easy 13.4 Ml-PEC</v>
      </c>
      <c r="G58" s="30" t="str">
        <f t="shared" ca="1" si="2"/>
        <v>RAXIL EASY FS60 10X(20X13.4ML) BOT IN</v>
      </c>
      <c r="I58" s="57" t="s">
        <v>192</v>
      </c>
      <c r="J58" s="58">
        <v>3</v>
      </c>
      <c r="K58" s="58"/>
      <c r="L58" s="58"/>
      <c r="M58" s="58">
        <v>3</v>
      </c>
    </row>
    <row r="59" spans="1:13" x14ac:dyDescent="0.3">
      <c r="A59" s="51" t="s">
        <v>109</v>
      </c>
      <c r="B59" s="61">
        <v>84</v>
      </c>
      <c r="C59" s="61">
        <v>500</v>
      </c>
      <c r="D59" s="61">
        <v>130</v>
      </c>
      <c r="E59" s="61">
        <v>454</v>
      </c>
      <c r="F59" s="55" t="str">
        <f t="shared" si="4"/>
        <v>Raxil Easy 50ml-BOTL</v>
      </c>
      <c r="G59" s="30" t="str">
        <f t="shared" ca="1" si="2"/>
        <v>RAXIL EASY FS60 100X50ML BOT IN</v>
      </c>
      <c r="I59" s="57" t="s">
        <v>193</v>
      </c>
      <c r="J59" s="58">
        <v>18</v>
      </c>
      <c r="K59" s="58">
        <v>80</v>
      </c>
      <c r="L59" s="58">
        <v>60</v>
      </c>
      <c r="M59" s="58">
        <v>38</v>
      </c>
    </row>
    <row r="60" spans="1:13" x14ac:dyDescent="0.3">
      <c r="A60" s="51" t="s">
        <v>110</v>
      </c>
      <c r="B60" s="61"/>
      <c r="C60" s="61">
        <v>700</v>
      </c>
      <c r="D60" s="61">
        <v>215</v>
      </c>
      <c r="E60" s="61">
        <v>485</v>
      </c>
      <c r="F60" s="55" t="str">
        <f t="shared" si="4"/>
        <v>Regent 100 Ml-BOTL</v>
      </c>
      <c r="G60" s="30" t="str">
        <f t="shared" ca="1" si="2"/>
        <v>REGENT (T) SC50 50X100ML BOT IN</v>
      </c>
      <c r="I60" s="57" t="s">
        <v>194</v>
      </c>
      <c r="J60" s="58"/>
      <c r="K60" s="58"/>
      <c r="L60" s="58"/>
      <c r="M60" s="58"/>
    </row>
    <row r="61" spans="1:13" x14ac:dyDescent="0.3">
      <c r="A61" s="51" t="s">
        <v>111</v>
      </c>
      <c r="B61" s="61">
        <v>141</v>
      </c>
      <c r="C61" s="61">
        <v>200</v>
      </c>
      <c r="D61" s="61">
        <v>164</v>
      </c>
      <c r="E61" s="61">
        <v>177</v>
      </c>
      <c r="F61" s="55" t="str">
        <f>TRIM(A61&amp;"-KG.")</f>
        <v>Regent 1Kg-KG.</v>
      </c>
      <c r="G61" s="30" t="str">
        <f t="shared" ca="1" si="2"/>
        <v>REGENT (T) SC50 10X1L BOT IN</v>
      </c>
      <c r="I61" s="57" t="s">
        <v>195</v>
      </c>
      <c r="J61" s="58">
        <v>6</v>
      </c>
      <c r="K61" s="58">
        <v>60</v>
      </c>
      <c r="L61" s="58">
        <v>20</v>
      </c>
      <c r="M61" s="58">
        <v>46</v>
      </c>
    </row>
    <row r="62" spans="1:13" x14ac:dyDescent="0.3">
      <c r="A62" s="51" t="s">
        <v>112</v>
      </c>
      <c r="B62" s="61"/>
      <c r="C62" s="61">
        <v>20</v>
      </c>
      <c r="D62" s="61">
        <v>14</v>
      </c>
      <c r="E62" s="61">
        <v>6</v>
      </c>
      <c r="F62" s="55" t="str">
        <f t="shared" ref="F62" si="11">TRIM(A62&amp;"-LIT.")</f>
        <v>Regent 1 Ltr-LIT.</v>
      </c>
      <c r="G62" s="30" t="str">
        <f t="shared" ca="1" si="2"/>
        <v>REGENT (T) SC50 10X1L BOT IN</v>
      </c>
      <c r="I62" s="57" t="s">
        <v>196</v>
      </c>
      <c r="J62" s="58">
        <v>5</v>
      </c>
      <c r="K62" s="58"/>
      <c r="L62" s="58">
        <v>2</v>
      </c>
      <c r="M62" s="58">
        <v>3</v>
      </c>
    </row>
    <row r="63" spans="1:13" x14ac:dyDescent="0.3">
      <c r="A63" s="51" t="s">
        <v>113</v>
      </c>
      <c r="B63" s="61"/>
      <c r="C63" s="61">
        <v>600</v>
      </c>
      <c r="D63" s="61">
        <v>462</v>
      </c>
      <c r="E63" s="61">
        <v>138</v>
      </c>
      <c r="F63" s="55" t="str">
        <f t="shared" ref="F63:F65" si="12">TRIM(A63&amp;"-PEC")</f>
        <v>Regent 250 Ml-PEC</v>
      </c>
      <c r="G63" s="30" t="str">
        <f t="shared" ca="1" si="2"/>
        <v>REGENT (T) SC50 20X250ML BOT IN</v>
      </c>
      <c r="I63" s="57" t="s">
        <v>197</v>
      </c>
      <c r="J63" s="58"/>
      <c r="K63" s="58"/>
      <c r="L63" s="58"/>
      <c r="M63" s="58"/>
    </row>
    <row r="64" spans="1:13" x14ac:dyDescent="0.3">
      <c r="A64" s="51" t="s">
        <v>114</v>
      </c>
      <c r="B64" s="61"/>
      <c r="C64" s="61">
        <v>20</v>
      </c>
      <c r="D64" s="61">
        <v>12</v>
      </c>
      <c r="E64" s="61">
        <v>8</v>
      </c>
      <c r="F64" s="55" t="str">
        <f>TRIM(A64&amp;"-KG.")</f>
        <v>Regent 25 Kg-KG.</v>
      </c>
      <c r="G64" s="30" t="str">
        <f t="shared" ca="1" si="2"/>
        <v>REGENT GR0 3 1X25KG BOX WW</v>
      </c>
      <c r="I64" s="57" t="s">
        <v>198</v>
      </c>
      <c r="J64" s="58"/>
      <c r="K64" s="58"/>
      <c r="L64" s="58"/>
      <c r="M64" s="58"/>
    </row>
    <row r="65" spans="1:13" x14ac:dyDescent="0.3">
      <c r="A65" s="51" t="s">
        <v>115</v>
      </c>
      <c r="B65" s="61"/>
      <c r="C65" s="61">
        <v>180</v>
      </c>
      <c r="D65" s="61">
        <v>95</v>
      </c>
      <c r="E65" s="52">
        <v>85</v>
      </c>
      <c r="F65" s="55" t="str">
        <f t="shared" si="12"/>
        <v>Regent 500 Ml-PEC</v>
      </c>
      <c r="G65" s="30" t="str">
        <f t="shared" ca="1" si="2"/>
        <v>REGENT (T) SC50 20X500ML BOT IN</v>
      </c>
      <c r="I65" s="57" t="s">
        <v>199</v>
      </c>
      <c r="J65" s="58"/>
      <c r="K65" s="58"/>
      <c r="L65" s="58"/>
      <c r="M65" s="58"/>
    </row>
    <row r="66" spans="1:13" x14ac:dyDescent="0.3">
      <c r="A66" s="51" t="s">
        <v>116</v>
      </c>
      <c r="B66" s="61">
        <v>316</v>
      </c>
      <c r="C66" s="61">
        <v>5108</v>
      </c>
      <c r="D66" s="61">
        <v>4992</v>
      </c>
      <c r="E66" s="52">
        <v>432</v>
      </c>
      <c r="F66" s="55" t="str">
        <f>TRIM(A66&amp;"-KG.")</f>
        <v>Regent 5Kg-KG.</v>
      </c>
      <c r="G66" s="30" t="s">
        <v>139</v>
      </c>
      <c r="I66" s="57" t="s">
        <v>200</v>
      </c>
      <c r="J66" s="58"/>
      <c r="K66" s="58">
        <v>180</v>
      </c>
      <c r="L66" s="58">
        <v>121</v>
      </c>
      <c r="M66" s="58">
        <v>59</v>
      </c>
    </row>
    <row r="67" spans="1:13" x14ac:dyDescent="0.3">
      <c r="A67" s="51" t="s">
        <v>117</v>
      </c>
      <c r="B67" s="61">
        <v>62</v>
      </c>
      <c r="C67" s="61"/>
      <c r="D67" s="61">
        <v>40</v>
      </c>
      <c r="E67" s="61">
        <v>22</v>
      </c>
      <c r="F67" s="55" t="str">
        <f t="shared" si="4"/>
        <v>Regent SC 250Ml-BOTL</v>
      </c>
      <c r="G67" s="30" t="str">
        <f t="shared" ref="G67:G88" ca="1" si="13">VLOOKUP(F67,MasterName_vlookup,4,0)</f>
        <v>REGENT (T) SC50 20X250ML BOT IN</v>
      </c>
      <c r="I67" s="57" t="s">
        <v>201</v>
      </c>
      <c r="J67" s="58">
        <v>145</v>
      </c>
      <c r="K67" s="58"/>
      <c r="L67" s="58">
        <v>145</v>
      </c>
      <c r="M67" s="58"/>
    </row>
    <row r="68" spans="1:13" x14ac:dyDescent="0.3">
      <c r="A68" s="51" t="s">
        <v>118</v>
      </c>
      <c r="B68" s="61"/>
      <c r="C68" s="61"/>
      <c r="D68" s="61"/>
      <c r="E68" s="61"/>
      <c r="F68" s="55" t="str">
        <f t="shared" si="4"/>
        <v>Regent Sc 500ml-BOTL</v>
      </c>
      <c r="G68" s="30" t="str">
        <f t="shared" ca="1" si="13"/>
        <v>REGENT (T) SC50 20X500ML BOT IN</v>
      </c>
      <c r="I68" s="57" t="s">
        <v>202</v>
      </c>
      <c r="J68" s="58">
        <v>210</v>
      </c>
      <c r="K68" s="58"/>
      <c r="L68" s="58"/>
      <c r="M68" s="58">
        <v>210</v>
      </c>
    </row>
    <row r="69" spans="1:13" x14ac:dyDescent="0.3">
      <c r="A69" s="51" t="s">
        <v>119</v>
      </c>
      <c r="B69" s="52">
        <v>6</v>
      </c>
      <c r="C69" s="52"/>
      <c r="D69" s="52">
        <v>2</v>
      </c>
      <c r="E69" s="61">
        <v>4</v>
      </c>
      <c r="F69" s="55" t="str">
        <f>TRIM(A69&amp;"-PEC")</f>
        <v>Regent Ultra 10kg-PEC</v>
      </c>
      <c r="G69" s="30" t="str">
        <f t="shared" ca="1" si="13"/>
        <v>REGENT ULTRA GR0.6 2X10KG BAG IN</v>
      </c>
      <c r="I69" s="57" t="s">
        <v>203</v>
      </c>
      <c r="J69" s="58"/>
      <c r="K69" s="58">
        <v>100</v>
      </c>
      <c r="L69" s="58">
        <v>90</v>
      </c>
      <c r="M69" s="58">
        <v>10</v>
      </c>
    </row>
    <row r="70" spans="1:13" x14ac:dyDescent="0.3">
      <c r="A70" s="51" t="s">
        <v>120</v>
      </c>
      <c r="B70" s="52">
        <v>50</v>
      </c>
      <c r="C70" s="52"/>
      <c r="D70" s="52"/>
      <c r="E70" s="52">
        <v>50</v>
      </c>
      <c r="F70" s="55" t="str">
        <f t="shared" ref="F70:F72" si="14">TRIM(A70&amp;"-PKT.")</f>
        <v>Regent Ultra 1kg-PKT.</v>
      </c>
      <c r="G70" s="30" t="str">
        <f t="shared" ca="1" si="13"/>
        <v>REGENT ULTRA GR0 6 20X1KG BAG IN</v>
      </c>
      <c r="I70" s="57" t="s">
        <v>204</v>
      </c>
      <c r="J70" s="58"/>
      <c r="K70" s="58"/>
      <c r="L70" s="58"/>
      <c r="M70" s="58"/>
    </row>
    <row r="71" spans="1:13" x14ac:dyDescent="0.3">
      <c r="A71" s="51" t="s">
        <v>121</v>
      </c>
      <c r="B71" s="61">
        <v>3</v>
      </c>
      <c r="C71" s="61"/>
      <c r="D71" s="61"/>
      <c r="E71" s="61">
        <v>3</v>
      </c>
      <c r="F71" s="55" t="str">
        <f>TRIM(A71&amp;"-PEC")</f>
        <v>Regent Ultra 20kg-PEC</v>
      </c>
      <c r="G71" s="30" t="str">
        <f t="shared" ca="1" si="13"/>
        <v>REGENT ULTRA GR0 6 1X20KG BAG IN</v>
      </c>
      <c r="I71" s="57" t="s">
        <v>205</v>
      </c>
      <c r="J71" s="58">
        <v>8</v>
      </c>
      <c r="K71" s="58"/>
      <c r="L71" s="58"/>
      <c r="M71" s="58">
        <v>8</v>
      </c>
    </row>
    <row r="72" spans="1:13" x14ac:dyDescent="0.3">
      <c r="A72" s="51" t="s">
        <v>122</v>
      </c>
      <c r="B72" s="61">
        <v>46</v>
      </c>
      <c r="C72" s="61"/>
      <c r="D72" s="61">
        <v>41</v>
      </c>
      <c r="E72" s="61">
        <v>5</v>
      </c>
      <c r="F72" s="55" t="str">
        <f t="shared" si="14"/>
        <v>Regent Ultra 4 Kg-PKT.</v>
      </c>
      <c r="G72" s="30" t="str">
        <f t="shared" ca="1" si="13"/>
        <v>REGENT ULTRA GR0 6 5X4KG BAG IN</v>
      </c>
      <c r="I72" s="57" t="s">
        <v>206</v>
      </c>
      <c r="J72" s="58">
        <v>299</v>
      </c>
      <c r="K72" s="58">
        <v>500</v>
      </c>
      <c r="L72" s="58">
        <v>130</v>
      </c>
      <c r="M72" s="58">
        <v>669</v>
      </c>
    </row>
    <row r="73" spans="1:13" x14ac:dyDescent="0.3">
      <c r="A73" s="51" t="s">
        <v>123</v>
      </c>
      <c r="B73" s="52">
        <v>1469</v>
      </c>
      <c r="C73" s="52">
        <v>4460</v>
      </c>
      <c r="D73" s="52">
        <v>5687</v>
      </c>
      <c r="E73" s="61">
        <v>242</v>
      </c>
      <c r="F73" s="55" t="str">
        <f>TRIM(A73&amp;"-LIT.")</f>
        <v>Roundup 1Lit.-LIT.</v>
      </c>
      <c r="G73" s="30" t="str">
        <f t="shared" ca="1" si="13"/>
        <v>ROUNDUP 41% SL (IN) 10X1 LTR</v>
      </c>
      <c r="I73" s="57" t="s">
        <v>207</v>
      </c>
      <c r="J73" s="58">
        <v>10</v>
      </c>
      <c r="K73" s="58">
        <v>250</v>
      </c>
      <c r="L73" s="58">
        <v>4</v>
      </c>
      <c r="M73" s="58">
        <v>256</v>
      </c>
    </row>
    <row r="74" spans="1:13" x14ac:dyDescent="0.3">
      <c r="A74" s="51" t="s">
        <v>124</v>
      </c>
      <c r="B74" s="61"/>
      <c r="C74" s="61"/>
      <c r="D74" s="61"/>
      <c r="E74" s="61"/>
      <c r="F74" s="55" t="str">
        <f t="shared" ref="F74:F75" si="15">TRIM(A74&amp;"-BOTL")</f>
        <v>Roundup 250 Ml-BOTL</v>
      </c>
      <c r="G74" s="30" t="str">
        <f t="shared" ca="1" si="13"/>
        <v>ROUNDUP 41% SL (IN) 40X250 ML</v>
      </c>
      <c r="I74" s="57" t="s">
        <v>208</v>
      </c>
      <c r="J74" s="58">
        <v>28</v>
      </c>
      <c r="K74" s="58"/>
      <c r="L74" s="58"/>
      <c r="M74" s="58">
        <v>28</v>
      </c>
    </row>
    <row r="75" spans="1:13" x14ac:dyDescent="0.3">
      <c r="A75" s="51" t="s">
        <v>125</v>
      </c>
      <c r="B75" s="52"/>
      <c r="C75" s="52">
        <v>920</v>
      </c>
      <c r="D75" s="52">
        <v>758</v>
      </c>
      <c r="E75" s="61">
        <v>162</v>
      </c>
      <c r="F75" s="55" t="str">
        <f t="shared" si="15"/>
        <v>Roundup 500 Ml-BOTL</v>
      </c>
      <c r="G75" s="30" t="str">
        <f t="shared" ca="1" si="13"/>
        <v>ROUNDUP 41% SL (IN) 20X500 ML</v>
      </c>
      <c r="I75" s="57" t="s">
        <v>209</v>
      </c>
      <c r="J75" s="58">
        <v>6</v>
      </c>
      <c r="K75" s="58"/>
      <c r="L75" s="58">
        <v>2</v>
      </c>
      <c r="M75" s="58">
        <v>4</v>
      </c>
    </row>
    <row r="76" spans="1:13" x14ac:dyDescent="0.3">
      <c r="A76" s="51" t="s">
        <v>126</v>
      </c>
      <c r="B76" s="52">
        <v>10</v>
      </c>
      <c r="C76" s="52">
        <v>100</v>
      </c>
      <c r="D76" s="52">
        <v>110</v>
      </c>
      <c r="E76" s="61"/>
      <c r="F76" s="55" t="str">
        <f>TRIM(A76&amp;"-PEC")</f>
        <v>Roundup 5 Ltr-PEC</v>
      </c>
      <c r="G76" s="30" t="str">
        <f t="shared" ca="1" si="13"/>
        <v>ROUNDUP 41% SL (IN) 2X5 LTR</v>
      </c>
      <c r="I76" s="57" t="s">
        <v>210</v>
      </c>
      <c r="J76" s="58">
        <v>50</v>
      </c>
      <c r="K76" s="58"/>
      <c r="L76" s="58"/>
      <c r="M76" s="58">
        <v>50</v>
      </c>
    </row>
    <row r="77" spans="1:13" x14ac:dyDescent="0.3">
      <c r="A77" s="51" t="s">
        <v>127</v>
      </c>
      <c r="B77" s="52">
        <v>1</v>
      </c>
      <c r="C77" s="52">
        <v>150</v>
      </c>
      <c r="D77" s="52">
        <v>100</v>
      </c>
      <c r="E77" s="61">
        <v>51</v>
      </c>
      <c r="F77" s="55" t="str">
        <f t="shared" ref="F77" si="16">TRIM(A77&amp;"-PKT.")</f>
        <v>Sectin 100Gm-PKT.</v>
      </c>
      <c r="G77" s="30" t="str">
        <f t="shared" ca="1" si="13"/>
        <v>SECTIN WG60 50X100GR BAG IN</v>
      </c>
      <c r="I77" s="57" t="s">
        <v>211</v>
      </c>
      <c r="J77" s="58">
        <v>3</v>
      </c>
      <c r="K77" s="58"/>
      <c r="L77" s="58"/>
      <c r="M77" s="58">
        <v>3</v>
      </c>
    </row>
    <row r="78" spans="1:13" x14ac:dyDescent="0.3">
      <c r="A78" s="51" t="s">
        <v>128</v>
      </c>
      <c r="B78" s="61"/>
      <c r="C78" s="61">
        <v>300</v>
      </c>
      <c r="D78" s="61">
        <v>164</v>
      </c>
      <c r="E78" s="61">
        <v>136</v>
      </c>
      <c r="F78" s="55" t="str">
        <f t="shared" ref="F78" si="17">TRIM(A78&amp;"-Nos.")</f>
        <v>Sencor 100Gm-Nos.</v>
      </c>
      <c r="G78" s="30" t="str">
        <f t="shared" ca="1" si="13"/>
        <v>SENCOR WP70 60X100GR BAG IN</v>
      </c>
      <c r="I78" s="57" t="s">
        <v>212</v>
      </c>
      <c r="J78" s="58">
        <v>1469</v>
      </c>
      <c r="K78" s="58">
        <v>4460</v>
      </c>
      <c r="L78" s="58">
        <v>5687</v>
      </c>
      <c r="M78" s="58">
        <v>242</v>
      </c>
    </row>
    <row r="79" spans="1:13" x14ac:dyDescent="0.3">
      <c r="A79" s="51" t="s">
        <v>129</v>
      </c>
      <c r="B79" s="61"/>
      <c r="C79" s="61"/>
      <c r="D79" s="61"/>
      <c r="E79" s="52"/>
      <c r="F79" s="55" t="str">
        <f>TRIM(A79&amp;"-PKT.")</f>
        <v>Sencor 500Gm-PKT.</v>
      </c>
      <c r="G79" s="30" t="str">
        <f t="shared" ca="1" si="13"/>
        <v>SENCOR WP70 20X500GR BOX IN</v>
      </c>
      <c r="I79" s="57" t="s">
        <v>213</v>
      </c>
      <c r="J79" s="58"/>
      <c r="K79" s="58"/>
      <c r="L79" s="58"/>
      <c r="M79" s="58"/>
    </row>
    <row r="80" spans="1:13" x14ac:dyDescent="0.3">
      <c r="A80" s="51" t="s">
        <v>130</v>
      </c>
      <c r="B80" s="61">
        <v>160</v>
      </c>
      <c r="C80" s="61"/>
      <c r="D80" s="61">
        <v>80</v>
      </c>
      <c r="E80" s="61">
        <v>80</v>
      </c>
      <c r="F80" s="55" t="str">
        <f t="shared" ref="F80:F88" si="18">TRIM(A80&amp;"-BOTL")</f>
        <v>Soloman 100ml-BOTL</v>
      </c>
      <c r="G80" s="30" t="str">
        <f t="shared" ca="1" si="13"/>
        <v>SOLOMON OD300 50X100ML BOT IN</v>
      </c>
      <c r="I80" s="57" t="s">
        <v>214</v>
      </c>
      <c r="J80" s="58"/>
      <c r="K80" s="58">
        <v>920</v>
      </c>
      <c r="L80" s="58">
        <v>758</v>
      </c>
      <c r="M80" s="58">
        <v>162</v>
      </c>
    </row>
    <row r="81" spans="1:13" x14ac:dyDescent="0.3">
      <c r="A81" s="51" t="s">
        <v>131</v>
      </c>
      <c r="B81" s="61">
        <v>8</v>
      </c>
      <c r="C81" s="61"/>
      <c r="D81" s="61">
        <v>-2</v>
      </c>
      <c r="E81" s="61">
        <v>10</v>
      </c>
      <c r="F81" s="55" t="str">
        <f t="shared" si="18"/>
        <v>Soloman 500ml-BOTL</v>
      </c>
      <c r="G81" s="30" t="str">
        <f t="shared" ca="1" si="13"/>
        <v>SOLOMON OD300 20X500ML BOT IN</v>
      </c>
      <c r="I81" s="57" t="s">
        <v>215</v>
      </c>
      <c r="J81" s="58">
        <v>10</v>
      </c>
      <c r="K81" s="58">
        <v>100</v>
      </c>
      <c r="L81" s="58">
        <v>110</v>
      </c>
      <c r="M81" s="58"/>
    </row>
    <row r="82" spans="1:13" x14ac:dyDescent="0.3">
      <c r="A82" s="51" t="s">
        <v>132</v>
      </c>
      <c r="B82" s="61">
        <v>31</v>
      </c>
      <c r="C82" s="61"/>
      <c r="D82" s="61"/>
      <c r="E82" s="61">
        <v>31</v>
      </c>
      <c r="F82" s="55" t="str">
        <f t="shared" si="18"/>
        <v>Solomon 100ml-BOTL</v>
      </c>
      <c r="G82" s="30" t="str">
        <f t="shared" ca="1" si="13"/>
        <v>SOLOMON OD300 50X100ML BOT IN</v>
      </c>
      <c r="I82" s="57" t="s">
        <v>216</v>
      </c>
      <c r="J82" s="58"/>
      <c r="K82" s="58"/>
      <c r="L82" s="58"/>
      <c r="M82" s="58"/>
    </row>
    <row r="83" spans="1:13" x14ac:dyDescent="0.3">
      <c r="A83" s="51" t="s">
        <v>133</v>
      </c>
      <c r="B83" s="61">
        <v>13</v>
      </c>
      <c r="C83" s="61"/>
      <c r="D83" s="61"/>
      <c r="E83" s="61">
        <v>13</v>
      </c>
      <c r="F83" s="55" t="str">
        <f t="shared" si="18"/>
        <v>Solomon 1Litt.-BOTL</v>
      </c>
      <c r="G83" s="30" t="str">
        <f t="shared" ca="1" si="13"/>
        <v>SOLOMON OD300 10X1L BOT IN</v>
      </c>
      <c r="I83" s="57" t="s">
        <v>217</v>
      </c>
      <c r="J83" s="58">
        <v>2</v>
      </c>
      <c r="K83" s="58">
        <v>430</v>
      </c>
      <c r="L83" s="58">
        <v>432</v>
      </c>
      <c r="M83" s="58"/>
    </row>
    <row r="84" spans="1:13" x14ac:dyDescent="0.3">
      <c r="A84" s="51" t="s">
        <v>134</v>
      </c>
      <c r="B84" s="52">
        <v>7</v>
      </c>
      <c r="C84" s="52">
        <v>120</v>
      </c>
      <c r="D84" s="52">
        <v>17</v>
      </c>
      <c r="E84" s="61">
        <v>110</v>
      </c>
      <c r="F84" s="55" t="str">
        <f t="shared" si="18"/>
        <v>Solomon 250ml-BOTL</v>
      </c>
      <c r="G84" s="30" t="str">
        <f t="shared" ca="1" si="13"/>
        <v>SOLOMON OD300 40X250ML BOT IN</v>
      </c>
      <c r="I84" s="57" t="s">
        <v>27</v>
      </c>
      <c r="J84" s="58">
        <v>5848</v>
      </c>
      <c r="K84" s="58">
        <v>32242</v>
      </c>
      <c r="L84" s="58">
        <v>27796</v>
      </c>
      <c r="M84" s="58">
        <v>10294</v>
      </c>
    </row>
    <row r="85" spans="1:13" x14ac:dyDescent="0.3">
      <c r="A85" s="51" t="s">
        <v>135</v>
      </c>
      <c r="B85" s="61">
        <v>75</v>
      </c>
      <c r="C85" s="61">
        <v>2350</v>
      </c>
      <c r="D85" s="61">
        <v>2425</v>
      </c>
      <c r="E85" s="52"/>
      <c r="F85" s="55" t="str">
        <f t="shared" si="18"/>
        <v>Whipsuper 100Ml-BOTL</v>
      </c>
      <c r="G85" s="30" t="str">
        <f t="shared" ca="1" si="13"/>
        <v>WHIPSUPER (T) EC90 50X100ML BOT IN</v>
      </c>
    </row>
    <row r="86" spans="1:13" x14ac:dyDescent="0.3">
      <c r="A86" s="51" t="s">
        <v>136</v>
      </c>
      <c r="B86" s="61">
        <v>2</v>
      </c>
      <c r="C86" s="61">
        <v>430</v>
      </c>
      <c r="D86" s="61">
        <v>432</v>
      </c>
      <c r="E86" s="61"/>
      <c r="F86" s="55" t="str">
        <f>TRIM(A86&amp;"-LIT.")</f>
        <v>Whip Super 1Lit.-LIT.</v>
      </c>
      <c r="G86" s="30" t="str">
        <f t="shared" ca="1" si="13"/>
        <v>WHIPSUPER (T) EC90 10X1L BOT IN</v>
      </c>
    </row>
    <row r="87" spans="1:13" x14ac:dyDescent="0.3">
      <c r="A87" s="51" t="s">
        <v>137</v>
      </c>
      <c r="B87" s="61">
        <v>30</v>
      </c>
      <c r="C87" s="61">
        <v>920</v>
      </c>
      <c r="D87" s="61">
        <v>950</v>
      </c>
      <c r="E87" s="61"/>
      <c r="F87" s="55" t="str">
        <f t="shared" si="18"/>
        <v>Whip Super 250Ml-BOTL</v>
      </c>
      <c r="G87" s="30" t="str">
        <f t="shared" ca="1" si="13"/>
        <v>WHIPSUPER (T) EC90 40X250ML BOT IN</v>
      </c>
    </row>
    <row r="88" spans="1:13" x14ac:dyDescent="0.3">
      <c r="A88" s="51" t="s">
        <v>138</v>
      </c>
      <c r="B88" s="61">
        <v>84</v>
      </c>
      <c r="C88" s="61">
        <v>1140</v>
      </c>
      <c r="D88" s="61">
        <v>1224</v>
      </c>
      <c r="E88" s="61"/>
      <c r="F88" s="55" t="str">
        <f t="shared" si="18"/>
        <v>Whip Super 500Ml-BOTL</v>
      </c>
      <c r="G88" s="30" t="str">
        <f t="shared" ca="1" si="13"/>
        <v>WHIPSUPER (T) EC90 20X500ML BOT IN</v>
      </c>
    </row>
    <row r="89" spans="1:13" x14ac:dyDescent="0.3">
      <c r="A89" s="51"/>
      <c r="B89" s="61"/>
      <c r="C89" s="61"/>
      <c r="D89" s="61"/>
      <c r="E89" s="61"/>
      <c r="F89" s="55"/>
    </row>
    <row r="90" spans="1:13" x14ac:dyDescent="0.3">
      <c r="A90" s="51"/>
      <c r="B90" s="61"/>
      <c r="C90" s="61"/>
      <c r="D90" s="61"/>
      <c r="E90" s="61"/>
      <c r="F90" s="55"/>
    </row>
    <row r="91" spans="1:13" x14ac:dyDescent="0.3">
      <c r="A91" s="51"/>
      <c r="B91" s="52"/>
      <c r="C91" s="52"/>
      <c r="D91" s="52"/>
      <c r="E91" s="61"/>
      <c r="F91" s="55"/>
    </row>
    <row r="92" spans="1:13" x14ac:dyDescent="0.3">
      <c r="A92" s="51"/>
      <c r="B92" s="61"/>
      <c r="C92" s="61"/>
      <c r="D92" s="61"/>
      <c r="E92" s="61"/>
      <c r="F92" s="55"/>
    </row>
    <row r="93" spans="1:13" x14ac:dyDescent="0.3">
      <c r="A93" s="51"/>
      <c r="B93" s="61"/>
      <c r="C93" s="61"/>
      <c r="D93" s="61"/>
      <c r="E93" s="61"/>
      <c r="F93" s="55"/>
    </row>
    <row r="94" spans="1:13" x14ac:dyDescent="0.3">
      <c r="A94" s="51"/>
      <c r="B94" s="61"/>
      <c r="C94" s="61"/>
      <c r="D94" s="61"/>
      <c r="E94" s="61"/>
      <c r="F94" s="55"/>
    </row>
    <row r="95" spans="1:13" x14ac:dyDescent="0.3">
      <c r="A95" s="51"/>
      <c r="B95" s="52"/>
      <c r="C95" s="52"/>
      <c r="D95" s="52"/>
      <c r="E95" s="61"/>
      <c r="F95" s="55"/>
    </row>
    <row r="96" spans="1:13" x14ac:dyDescent="0.3">
      <c r="A96" s="51"/>
      <c r="B96" s="52"/>
      <c r="C96" s="52"/>
      <c r="D96" s="52"/>
      <c r="E96" s="52"/>
      <c r="F96" s="55"/>
    </row>
    <row r="97" spans="1:6" x14ac:dyDescent="0.3">
      <c r="A97" s="51"/>
      <c r="B97" s="61"/>
      <c r="C97" s="61"/>
      <c r="D97" s="61"/>
      <c r="E97" s="61"/>
      <c r="F97" s="55"/>
    </row>
    <row r="98" spans="1:6" x14ac:dyDescent="0.3">
      <c r="A98" s="51"/>
      <c r="B98" s="61"/>
      <c r="C98" s="61"/>
      <c r="D98" s="61"/>
      <c r="E98" s="61"/>
      <c r="F98" s="55"/>
    </row>
    <row r="99" spans="1:6" x14ac:dyDescent="0.3">
      <c r="A99" s="51"/>
      <c r="B99" s="61"/>
      <c r="C99" s="61"/>
      <c r="D99" s="61"/>
      <c r="E99" s="52"/>
      <c r="F99" s="55"/>
    </row>
    <row r="100" spans="1:6" x14ac:dyDescent="0.3">
      <c r="A100" s="51"/>
      <c r="B100" s="52"/>
      <c r="C100" s="52"/>
      <c r="D100" s="52"/>
      <c r="E100" s="52"/>
      <c r="F100" s="55"/>
    </row>
    <row r="101" spans="1:6" x14ac:dyDescent="0.3">
      <c r="A101" s="51"/>
      <c r="B101" s="61"/>
      <c r="C101" s="61"/>
      <c r="D101" s="61"/>
      <c r="E101" s="61"/>
      <c r="F101" s="55"/>
    </row>
    <row r="102" spans="1:6" x14ac:dyDescent="0.3">
      <c r="A102" s="51"/>
      <c r="B102" s="61"/>
      <c r="C102" s="61"/>
      <c r="D102" s="61"/>
      <c r="E102" s="61"/>
      <c r="F102" s="55"/>
    </row>
    <row r="103" spans="1:6" x14ac:dyDescent="0.3">
      <c r="A103" s="51"/>
      <c r="B103" s="61"/>
      <c r="C103" s="61"/>
      <c r="D103" s="61"/>
      <c r="E103" s="61"/>
      <c r="F103" s="55"/>
    </row>
    <row r="104" spans="1:6" x14ac:dyDescent="0.3">
      <c r="A104" s="51"/>
      <c r="B104" s="61"/>
      <c r="C104" s="61"/>
      <c r="D104" s="61"/>
      <c r="E104" s="61"/>
      <c r="F104" s="55"/>
    </row>
    <row r="105" spans="1:6" x14ac:dyDescent="0.3">
      <c r="A105" s="51"/>
      <c r="B105" s="61"/>
      <c r="C105" s="61"/>
      <c r="D105" s="61"/>
      <c r="E105" s="61"/>
      <c r="F105" s="55"/>
    </row>
    <row r="106" spans="1:6" x14ac:dyDescent="0.3">
      <c r="A106" s="51"/>
      <c r="B106" s="52"/>
      <c r="C106" s="52"/>
      <c r="D106" s="52"/>
      <c r="E106" s="52"/>
      <c r="F106" s="55"/>
    </row>
    <row r="107" spans="1:6" x14ac:dyDescent="0.3">
      <c r="A107" s="51"/>
      <c r="B107" s="61"/>
      <c r="C107" s="61"/>
      <c r="D107" s="61"/>
      <c r="E107" s="61"/>
      <c r="F107" s="55"/>
    </row>
    <row r="108" spans="1:6" x14ac:dyDescent="0.3">
      <c r="A108" s="51"/>
      <c r="B108" s="52"/>
      <c r="C108" s="52"/>
      <c r="D108" s="52"/>
      <c r="E108" s="61"/>
      <c r="F108" s="55"/>
    </row>
    <row r="109" spans="1:6" x14ac:dyDescent="0.3">
      <c r="A109" s="51"/>
      <c r="B109" s="61"/>
      <c r="C109" s="61"/>
      <c r="D109" s="61"/>
      <c r="E109" s="61"/>
      <c r="F109" s="55"/>
    </row>
    <row r="110" spans="1:6" x14ac:dyDescent="0.3">
      <c r="A110" s="51"/>
      <c r="B110" s="52"/>
      <c r="C110" s="52"/>
      <c r="D110" s="52"/>
      <c r="E110" s="61"/>
      <c r="F110" s="5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735"/>
  <sheetViews>
    <sheetView showGridLines="0" topLeftCell="A60" workbookViewId="0">
      <selection activeCell="B3" sqref="B3:B84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32</v>
      </c>
      <c r="C3" s="3"/>
      <c r="D3" s="4"/>
      <c r="E3" s="38">
        <f t="shared" ref="E3:E672" ca="1" si="0">VLOOKUP($B3,FinalDeal_Vlookup,2,0)</f>
        <v>1003</v>
      </c>
      <c r="F3" s="39">
        <f ca="1">VLOOKUP($B3,FinalDeal_Vlookup,3,0)</f>
        <v>3000</v>
      </c>
      <c r="G3" s="40">
        <v>0</v>
      </c>
      <c r="H3" s="40">
        <f t="shared" ref="H3:H672" ca="1" si="1">VLOOKUP($B3,FinalDeal_Vlookup,4,0)</f>
        <v>2185</v>
      </c>
      <c r="I3" s="40">
        <v>0</v>
      </c>
      <c r="J3" s="40">
        <v>0</v>
      </c>
      <c r="K3" s="40">
        <v>0</v>
      </c>
      <c r="L3" s="40">
        <v>0</v>
      </c>
      <c r="M3" s="41">
        <f t="shared" ref="M3:M672" ca="1" si="2">VLOOKUP($B3,FinalDeal_Vlookup,5,0)</f>
        <v>1818</v>
      </c>
    </row>
    <row r="4" spans="1:13" x14ac:dyDescent="0.3">
      <c r="A4" s="16"/>
      <c r="B4" s="4" t="s">
        <v>38</v>
      </c>
      <c r="C4" s="3"/>
      <c r="D4" s="4"/>
      <c r="E4" s="42">
        <f t="shared" ca="1" si="0"/>
        <v>58</v>
      </c>
      <c r="F4" s="39">
        <f t="shared" ref="F4:F258" ca="1" si="3">VLOOKUP($B4,FinalDeal_Vlookup,3,0)</f>
        <v>650</v>
      </c>
      <c r="G4" s="39">
        <v>0</v>
      </c>
      <c r="H4" s="39">
        <f t="shared" ca="1" si="1"/>
        <v>478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230</v>
      </c>
    </row>
    <row r="5" spans="1:13" x14ac:dyDescent="0.3">
      <c r="A5" s="16"/>
      <c r="B5" s="4" t="s">
        <v>42</v>
      </c>
      <c r="C5" s="3"/>
      <c r="D5" s="4"/>
      <c r="E5" s="42">
        <f t="shared" ref="E5:E259" ca="1" si="4">VLOOKUP($B5,FinalDeal_Vlookup,2,0)</f>
        <v>88</v>
      </c>
      <c r="F5" s="39">
        <f t="shared" ca="1" si="3"/>
        <v>50</v>
      </c>
      <c r="G5" s="39">
        <v>0</v>
      </c>
      <c r="H5" s="39">
        <f t="shared" ref="H5:H259" ca="1" si="5">VLOOKUP($B5,FinalDeal_Vlookup,4,0)</f>
        <v>22</v>
      </c>
      <c r="I5" s="39">
        <v>0</v>
      </c>
      <c r="J5" s="39">
        <v>0</v>
      </c>
      <c r="K5" s="39">
        <v>0</v>
      </c>
      <c r="L5" s="39">
        <v>0</v>
      </c>
      <c r="M5" s="43">
        <f t="shared" ref="M5:M259" ca="1" si="6">VLOOKUP($B5,FinalDeal_Vlookup,5,0)</f>
        <v>116</v>
      </c>
    </row>
    <row r="6" spans="1:13" x14ac:dyDescent="0.3">
      <c r="A6" s="16"/>
      <c r="B6" s="4" t="s">
        <v>140</v>
      </c>
      <c r="C6" s="3"/>
      <c r="D6" s="4"/>
      <c r="E6" s="42">
        <f t="shared" ca="1" si="4"/>
        <v>7</v>
      </c>
      <c r="F6" s="39">
        <f t="shared" ca="1" si="3"/>
        <v>400</v>
      </c>
      <c r="G6" s="39">
        <v>0</v>
      </c>
      <c r="H6" s="39">
        <f t="shared" ca="1" si="5"/>
        <v>120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287</v>
      </c>
    </row>
    <row r="7" spans="1:13" x14ac:dyDescent="0.3">
      <c r="A7" s="16"/>
      <c r="B7" s="4" t="s">
        <v>141</v>
      </c>
      <c r="C7" s="3"/>
      <c r="D7" s="4"/>
      <c r="E7" s="42">
        <f t="shared" ca="1" si="4"/>
        <v>7</v>
      </c>
      <c r="F7" s="39">
        <f t="shared" ca="1" si="3"/>
        <v>200</v>
      </c>
      <c r="G7" s="39">
        <v>0</v>
      </c>
      <c r="H7" s="39">
        <f t="shared" ca="1" si="5"/>
        <v>43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164</v>
      </c>
    </row>
    <row r="8" spans="1:13" x14ac:dyDescent="0.3">
      <c r="A8" s="16"/>
      <c r="B8" s="4" t="s">
        <v>142</v>
      </c>
      <c r="C8" s="3"/>
      <c r="D8" s="4"/>
      <c r="E8" s="42">
        <f t="shared" ca="1" si="4"/>
        <v>2</v>
      </c>
      <c r="F8" s="39">
        <f t="shared" ca="1" si="3"/>
        <v>700</v>
      </c>
      <c r="G8" s="39">
        <v>0</v>
      </c>
      <c r="H8" s="39">
        <f t="shared" ca="1" si="5"/>
        <v>394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308</v>
      </c>
    </row>
    <row r="9" spans="1:13" x14ac:dyDescent="0.3">
      <c r="A9" s="16"/>
      <c r="B9" s="4" t="s">
        <v>143</v>
      </c>
      <c r="C9" s="3"/>
      <c r="D9" s="4"/>
      <c r="E9" s="42">
        <f t="shared" ca="1" si="4"/>
        <v>68</v>
      </c>
      <c r="F9" s="39">
        <f t="shared" ca="1" si="3"/>
        <v>520</v>
      </c>
      <c r="G9" s="39">
        <v>0</v>
      </c>
      <c r="H9" s="39">
        <f t="shared" ca="1" si="5"/>
        <v>331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257</v>
      </c>
    </row>
    <row r="10" spans="1:13" x14ac:dyDescent="0.3">
      <c r="A10" s="16"/>
      <c r="B10" s="4" t="s">
        <v>144</v>
      </c>
      <c r="C10" s="3"/>
      <c r="D10" s="4"/>
      <c r="E10" s="42">
        <f t="shared" ca="1" si="4"/>
        <v>7</v>
      </c>
      <c r="F10" s="39">
        <f t="shared" ca="1" si="3"/>
        <v>100</v>
      </c>
      <c r="G10" s="39">
        <v>0</v>
      </c>
      <c r="H10" s="39">
        <f t="shared" ca="1" si="5"/>
        <v>70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37</v>
      </c>
    </row>
    <row r="11" spans="1:13" x14ac:dyDescent="0.3">
      <c r="A11" s="16"/>
      <c r="B11" s="4" t="s">
        <v>145</v>
      </c>
      <c r="C11" s="3"/>
      <c r="D11" s="4"/>
      <c r="E11" s="42">
        <f t="shared" ca="1" si="4"/>
        <v>32</v>
      </c>
      <c r="F11" s="39">
        <f t="shared" ca="1" si="3"/>
        <v>50</v>
      </c>
      <c r="G11" s="39">
        <v>0</v>
      </c>
      <c r="H11" s="39">
        <f t="shared" ca="1" si="5"/>
        <v>82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0</v>
      </c>
    </row>
    <row r="12" spans="1:13" x14ac:dyDescent="0.3">
      <c r="A12" s="16"/>
      <c r="B12" s="4" t="s">
        <v>146</v>
      </c>
      <c r="C12" s="3"/>
      <c r="D12" s="4"/>
      <c r="E12" s="42">
        <f t="shared" ca="1" si="4"/>
        <v>0</v>
      </c>
      <c r="F12" s="39">
        <f t="shared" ca="1" si="3"/>
        <v>120</v>
      </c>
      <c r="G12" s="39">
        <v>0</v>
      </c>
      <c r="H12" s="39">
        <f t="shared" ca="1" si="5"/>
        <v>68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52</v>
      </c>
    </row>
    <row r="13" spans="1:13" x14ac:dyDescent="0.3">
      <c r="A13" s="16"/>
      <c r="B13" s="4" t="s">
        <v>147</v>
      </c>
      <c r="C13" s="3"/>
      <c r="D13" s="4"/>
      <c r="E13" s="42">
        <f t="shared" ca="1" si="4"/>
        <v>234</v>
      </c>
      <c r="F13" s="39">
        <f t="shared" ca="1" si="3"/>
        <v>650</v>
      </c>
      <c r="G13" s="39">
        <v>0</v>
      </c>
      <c r="H13" s="39">
        <f t="shared" ca="1" si="5"/>
        <v>654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230</v>
      </c>
    </row>
    <row r="14" spans="1:13" x14ac:dyDescent="0.3">
      <c r="A14" s="16"/>
      <c r="B14" s="4" t="s">
        <v>148</v>
      </c>
      <c r="C14" s="3"/>
      <c r="D14" s="4"/>
      <c r="E14" s="42">
        <f t="shared" ca="1" si="4"/>
        <v>11</v>
      </c>
      <c r="F14" s="39">
        <f t="shared" ca="1" si="3"/>
        <v>80</v>
      </c>
      <c r="G14" s="39">
        <v>0</v>
      </c>
      <c r="H14" s="39">
        <f t="shared" ca="1" si="5"/>
        <v>51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40</v>
      </c>
    </row>
    <row r="15" spans="1:13" x14ac:dyDescent="0.3">
      <c r="A15" s="16"/>
      <c r="B15" s="4" t="s">
        <v>149</v>
      </c>
      <c r="C15" s="3"/>
      <c r="D15" s="4"/>
      <c r="E15" s="42">
        <f t="shared" ca="1" si="4"/>
        <v>0</v>
      </c>
      <c r="F15" s="39">
        <f t="shared" ca="1" si="3"/>
        <v>0</v>
      </c>
      <c r="G15" s="39">
        <v>0</v>
      </c>
      <c r="H15" s="39">
        <f t="shared" ca="1" si="5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0</v>
      </c>
    </row>
    <row r="16" spans="1:13" x14ac:dyDescent="0.3">
      <c r="A16" s="16"/>
      <c r="B16" s="4" t="s">
        <v>150</v>
      </c>
      <c r="C16" s="3"/>
      <c r="D16" s="4"/>
      <c r="E16" s="42">
        <f t="shared" ca="1" si="4"/>
        <v>33</v>
      </c>
      <c r="F16" s="39">
        <f t="shared" ca="1" si="3"/>
        <v>900</v>
      </c>
      <c r="G16" s="39">
        <v>0</v>
      </c>
      <c r="H16" s="39">
        <f t="shared" ca="1" si="5"/>
        <v>813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120</v>
      </c>
    </row>
    <row r="17" spans="1:13" x14ac:dyDescent="0.3">
      <c r="A17" s="16"/>
      <c r="B17" s="4" t="s">
        <v>151</v>
      </c>
      <c r="C17" s="3"/>
      <c r="D17" s="4"/>
      <c r="E17" s="42">
        <f t="shared" ca="1" si="4"/>
        <v>4</v>
      </c>
      <c r="F17" s="39">
        <f t="shared" ca="1" si="3"/>
        <v>0</v>
      </c>
      <c r="G17" s="39">
        <v>0</v>
      </c>
      <c r="H17" s="39">
        <f t="shared" ca="1" si="5"/>
        <v>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4</v>
      </c>
    </row>
    <row r="18" spans="1:13" x14ac:dyDescent="0.3">
      <c r="A18" s="16"/>
      <c r="B18" s="4" t="s">
        <v>152</v>
      </c>
      <c r="C18" s="3"/>
      <c r="D18" s="4"/>
      <c r="E18" s="42">
        <f t="shared" ca="1" si="4"/>
        <v>53</v>
      </c>
      <c r="F18" s="39">
        <f t="shared" ca="1" si="3"/>
        <v>120</v>
      </c>
      <c r="G18" s="39">
        <v>0</v>
      </c>
      <c r="H18" s="39">
        <f t="shared" ca="1" si="5"/>
        <v>82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91</v>
      </c>
    </row>
    <row r="19" spans="1:13" x14ac:dyDescent="0.3">
      <c r="A19" s="16"/>
      <c r="B19" s="4" t="s">
        <v>153</v>
      </c>
      <c r="C19" s="3"/>
      <c r="D19" s="4"/>
      <c r="E19" s="42">
        <f t="shared" ca="1" si="4"/>
        <v>0</v>
      </c>
      <c r="F19" s="39">
        <f t="shared" ca="1" si="3"/>
        <v>200</v>
      </c>
      <c r="G19" s="39">
        <v>0</v>
      </c>
      <c r="H19" s="39">
        <f t="shared" ca="1" si="5"/>
        <v>163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37</v>
      </c>
    </row>
    <row r="20" spans="1:13" x14ac:dyDescent="0.3">
      <c r="A20" s="16"/>
      <c r="B20" s="4" t="s">
        <v>154</v>
      </c>
      <c r="C20" s="3"/>
      <c r="D20" s="4"/>
      <c r="E20" s="42">
        <f t="shared" ca="1" si="4"/>
        <v>0</v>
      </c>
      <c r="F20" s="39">
        <f t="shared" ca="1" si="3"/>
        <v>20</v>
      </c>
      <c r="G20" s="39">
        <v>0</v>
      </c>
      <c r="H20" s="39">
        <f t="shared" ca="1" si="5"/>
        <v>17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3</v>
      </c>
    </row>
    <row r="21" spans="1:13" x14ac:dyDescent="0.3">
      <c r="A21" s="16"/>
      <c r="B21" s="4" t="s">
        <v>155</v>
      </c>
      <c r="C21" s="3"/>
      <c r="D21" s="4"/>
      <c r="E21" s="42">
        <f t="shared" ca="1" si="4"/>
        <v>37</v>
      </c>
      <c r="F21" s="39">
        <f t="shared" ca="1" si="3"/>
        <v>280</v>
      </c>
      <c r="G21" s="39">
        <v>0</v>
      </c>
      <c r="H21" s="39">
        <f t="shared" ca="1" si="5"/>
        <v>146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171</v>
      </c>
    </row>
    <row r="22" spans="1:13" x14ac:dyDescent="0.3">
      <c r="A22" s="16"/>
      <c r="B22" s="4" t="s">
        <v>156</v>
      </c>
      <c r="C22" s="3"/>
      <c r="D22" s="4"/>
      <c r="E22" s="42">
        <f t="shared" ca="1" si="4"/>
        <v>0</v>
      </c>
      <c r="F22" s="39">
        <f t="shared" ca="1" si="3"/>
        <v>60</v>
      </c>
      <c r="G22" s="39">
        <v>0</v>
      </c>
      <c r="H22" s="39">
        <f t="shared" ca="1" si="5"/>
        <v>60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0</v>
      </c>
    </row>
    <row r="23" spans="1:13" x14ac:dyDescent="0.3">
      <c r="A23" s="16"/>
      <c r="B23" s="4" t="s">
        <v>157</v>
      </c>
      <c r="C23" s="3"/>
      <c r="D23" s="4"/>
      <c r="E23" s="42">
        <f t="shared" ca="1" si="4"/>
        <v>0</v>
      </c>
      <c r="F23" s="39">
        <f t="shared" ca="1" si="3"/>
        <v>48</v>
      </c>
      <c r="G23" s="39">
        <v>0</v>
      </c>
      <c r="H23" s="39">
        <f t="shared" ca="1" si="5"/>
        <v>48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0</v>
      </c>
    </row>
    <row r="24" spans="1:13" x14ac:dyDescent="0.3">
      <c r="A24" s="16"/>
      <c r="B24" s="4" t="s">
        <v>158</v>
      </c>
      <c r="C24" s="3"/>
      <c r="D24" s="4"/>
      <c r="E24" s="42">
        <f t="shared" ca="1" si="4"/>
        <v>38</v>
      </c>
      <c r="F24" s="39">
        <f t="shared" ca="1" si="3"/>
        <v>600</v>
      </c>
      <c r="G24" s="39">
        <v>0</v>
      </c>
      <c r="H24" s="39">
        <f t="shared" ca="1" si="5"/>
        <v>368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270</v>
      </c>
    </row>
    <row r="25" spans="1:13" x14ac:dyDescent="0.3">
      <c r="A25" s="16"/>
      <c r="B25" s="4" t="s">
        <v>159</v>
      </c>
      <c r="C25" s="3"/>
      <c r="D25" s="4"/>
      <c r="E25" s="42">
        <f t="shared" ca="1" si="4"/>
        <v>21</v>
      </c>
      <c r="F25" s="39">
        <f t="shared" ca="1" si="3"/>
        <v>160</v>
      </c>
      <c r="G25" s="39">
        <v>0</v>
      </c>
      <c r="H25" s="39">
        <f t="shared" ca="1" si="5"/>
        <v>99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82</v>
      </c>
    </row>
    <row r="26" spans="1:13" x14ac:dyDescent="0.3">
      <c r="A26" s="16"/>
      <c r="B26" s="4" t="s">
        <v>160</v>
      </c>
      <c r="C26" s="3"/>
      <c r="D26" s="4"/>
      <c r="E26" s="42">
        <f t="shared" ca="1" si="4"/>
        <v>60</v>
      </c>
      <c r="F26" s="39">
        <f t="shared" ca="1" si="3"/>
        <v>900</v>
      </c>
      <c r="G26" s="39">
        <v>0</v>
      </c>
      <c r="H26" s="39">
        <f t="shared" ca="1" si="5"/>
        <v>494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466</v>
      </c>
    </row>
    <row r="27" spans="1:13" x14ac:dyDescent="0.3">
      <c r="A27" s="16"/>
      <c r="B27" s="4" t="s">
        <v>161</v>
      </c>
      <c r="C27" s="3"/>
      <c r="D27" s="4"/>
      <c r="E27" s="42">
        <f t="shared" ca="1" si="4"/>
        <v>453</v>
      </c>
      <c r="F27" s="39">
        <f t="shared" ca="1" si="3"/>
        <v>1600</v>
      </c>
      <c r="G27" s="39">
        <v>0</v>
      </c>
      <c r="H27" s="39">
        <f t="shared" ca="1" si="5"/>
        <v>1100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953</v>
      </c>
    </row>
    <row r="28" spans="1:13" x14ac:dyDescent="0.3">
      <c r="A28" s="16"/>
      <c r="B28" s="4" t="s">
        <v>162</v>
      </c>
      <c r="C28" s="3"/>
      <c r="D28" s="4"/>
      <c r="E28" s="42">
        <f t="shared" ca="1" si="4"/>
        <v>31</v>
      </c>
      <c r="F28" s="39">
        <f t="shared" ca="1" si="3"/>
        <v>0</v>
      </c>
      <c r="G28" s="39">
        <v>0</v>
      </c>
      <c r="H28" s="39">
        <f t="shared" ca="1" si="5"/>
        <v>5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26</v>
      </c>
    </row>
    <row r="29" spans="1:13" x14ac:dyDescent="0.3">
      <c r="A29" s="16"/>
      <c r="B29" s="4" t="s">
        <v>163</v>
      </c>
      <c r="C29" s="3"/>
      <c r="D29" s="4"/>
      <c r="E29" s="42">
        <f t="shared" ca="1" si="4"/>
        <v>13</v>
      </c>
      <c r="F29" s="39">
        <f t="shared" ca="1" si="3"/>
        <v>60</v>
      </c>
      <c r="G29" s="39">
        <v>0</v>
      </c>
      <c r="H29" s="39">
        <f t="shared" ca="1" si="5"/>
        <v>26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47</v>
      </c>
    </row>
    <row r="30" spans="1:13" x14ac:dyDescent="0.3">
      <c r="A30" s="16"/>
      <c r="B30" s="4" t="s">
        <v>164</v>
      </c>
      <c r="C30" s="3"/>
      <c r="D30" s="4"/>
      <c r="E30" s="42">
        <f t="shared" ca="1" si="4"/>
        <v>0</v>
      </c>
      <c r="F30" s="39">
        <f t="shared" ca="1" si="3"/>
        <v>20</v>
      </c>
      <c r="G30" s="39">
        <v>0</v>
      </c>
      <c r="H30" s="39">
        <f t="shared" ca="1" si="5"/>
        <v>20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0</v>
      </c>
    </row>
    <row r="31" spans="1:13" x14ac:dyDescent="0.3">
      <c r="A31" s="16"/>
      <c r="B31" s="4" t="s">
        <v>165</v>
      </c>
      <c r="C31" s="3"/>
      <c r="D31" s="4"/>
      <c r="E31" s="42">
        <f t="shared" ca="1" si="4"/>
        <v>0</v>
      </c>
      <c r="F31" s="39">
        <f t="shared" ca="1" si="3"/>
        <v>16</v>
      </c>
      <c r="G31" s="39">
        <v>0</v>
      </c>
      <c r="H31" s="39">
        <f t="shared" ca="1" si="5"/>
        <v>16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0</v>
      </c>
    </row>
    <row r="32" spans="1:13" x14ac:dyDescent="0.3">
      <c r="A32" s="16"/>
      <c r="B32" s="4" t="s">
        <v>166</v>
      </c>
      <c r="C32" s="3"/>
      <c r="D32" s="4"/>
      <c r="E32" s="42">
        <f t="shared" ca="1" si="4"/>
        <v>0</v>
      </c>
      <c r="F32" s="39">
        <f t="shared" ca="1" si="3"/>
        <v>15</v>
      </c>
      <c r="G32" s="39">
        <v>0</v>
      </c>
      <c r="H32" s="39">
        <f t="shared" ca="1" si="5"/>
        <v>15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0</v>
      </c>
    </row>
    <row r="33" spans="1:13" x14ac:dyDescent="0.3">
      <c r="A33" s="16"/>
      <c r="B33" s="4" t="s">
        <v>167</v>
      </c>
      <c r="C33" s="3"/>
      <c r="D33" s="4"/>
      <c r="E33" s="42">
        <f t="shared" ca="1" si="4"/>
        <v>86</v>
      </c>
      <c r="F33" s="39">
        <f t="shared" ca="1" si="3"/>
        <v>500</v>
      </c>
      <c r="G33" s="39">
        <v>0</v>
      </c>
      <c r="H33" s="39">
        <f t="shared" ca="1" si="5"/>
        <v>334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252</v>
      </c>
    </row>
    <row r="34" spans="1:13" x14ac:dyDescent="0.3">
      <c r="A34" s="16"/>
      <c r="B34" s="4" t="s">
        <v>168</v>
      </c>
      <c r="C34" s="3"/>
      <c r="D34" s="4"/>
      <c r="E34" s="42">
        <f t="shared" ca="1" si="4"/>
        <v>33</v>
      </c>
      <c r="F34" s="39">
        <f t="shared" ca="1" si="3"/>
        <v>120</v>
      </c>
      <c r="G34" s="39">
        <v>0</v>
      </c>
      <c r="H34" s="39">
        <f t="shared" ca="1" si="5"/>
        <v>112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41</v>
      </c>
    </row>
    <row r="35" spans="1:13" x14ac:dyDescent="0.3">
      <c r="A35" s="16"/>
      <c r="B35" s="4" t="s">
        <v>169</v>
      </c>
      <c r="C35" s="3"/>
      <c r="D35" s="4"/>
      <c r="E35" s="42">
        <f t="shared" ca="1" si="4"/>
        <v>0</v>
      </c>
      <c r="F35" s="39">
        <f t="shared" ca="1" si="3"/>
        <v>0</v>
      </c>
      <c r="G35" s="39">
        <v>0</v>
      </c>
      <c r="H35" s="39">
        <f t="shared" ca="1" si="5"/>
        <v>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0</v>
      </c>
    </row>
    <row r="36" spans="1:13" x14ac:dyDescent="0.3">
      <c r="A36" s="16"/>
      <c r="B36" s="4" t="s">
        <v>170</v>
      </c>
      <c r="C36" s="3"/>
      <c r="D36" s="4"/>
      <c r="E36" s="42">
        <f t="shared" ca="1" si="4"/>
        <v>75</v>
      </c>
      <c r="F36" s="39">
        <f t="shared" ca="1" si="3"/>
        <v>300</v>
      </c>
      <c r="G36" s="39">
        <v>0</v>
      </c>
      <c r="H36" s="39">
        <f t="shared" ca="1" si="5"/>
        <v>225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150</v>
      </c>
    </row>
    <row r="37" spans="1:13" x14ac:dyDescent="0.3">
      <c r="A37" s="16"/>
      <c r="B37" s="4" t="s">
        <v>171</v>
      </c>
      <c r="C37" s="3"/>
      <c r="D37" s="4"/>
      <c r="E37" s="42">
        <f t="shared" ca="1" si="4"/>
        <v>37</v>
      </c>
      <c r="F37" s="39">
        <f t="shared" ca="1" si="3"/>
        <v>300</v>
      </c>
      <c r="G37" s="39">
        <v>0</v>
      </c>
      <c r="H37" s="39">
        <f t="shared" ca="1" si="5"/>
        <v>233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104</v>
      </c>
    </row>
    <row r="38" spans="1:13" x14ac:dyDescent="0.3">
      <c r="A38" s="16"/>
      <c r="B38" s="4" t="s">
        <v>172</v>
      </c>
      <c r="C38" s="3"/>
      <c r="D38" s="4"/>
      <c r="E38" s="42">
        <f t="shared" ca="1" si="4"/>
        <v>12</v>
      </c>
      <c r="F38" s="39">
        <f t="shared" ca="1" si="3"/>
        <v>0</v>
      </c>
      <c r="G38" s="39">
        <v>0</v>
      </c>
      <c r="H38" s="39">
        <f t="shared" ca="1" si="5"/>
        <v>3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9</v>
      </c>
    </row>
    <row r="39" spans="1:13" x14ac:dyDescent="0.3">
      <c r="A39" s="16"/>
      <c r="B39" s="4" t="s">
        <v>173</v>
      </c>
      <c r="C39" s="3"/>
      <c r="D39" s="4"/>
      <c r="E39" s="42">
        <f t="shared" ca="1" si="4"/>
        <v>95</v>
      </c>
      <c r="F39" s="39">
        <f t="shared" ca="1" si="3"/>
        <v>350</v>
      </c>
      <c r="G39" s="39">
        <v>0</v>
      </c>
      <c r="H39" s="39">
        <f t="shared" ca="1" si="5"/>
        <v>160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285</v>
      </c>
    </row>
    <row r="40" spans="1:13" x14ac:dyDescent="0.3">
      <c r="A40" s="16"/>
      <c r="B40" s="4" t="s">
        <v>174</v>
      </c>
      <c r="C40" s="3"/>
      <c r="D40" s="4"/>
      <c r="E40" s="42">
        <f t="shared" ca="1" si="4"/>
        <v>0</v>
      </c>
      <c r="F40" s="39">
        <f t="shared" ca="1" si="3"/>
        <v>40</v>
      </c>
      <c r="G40" s="39">
        <v>0</v>
      </c>
      <c r="H40" s="39">
        <f t="shared" ca="1" si="5"/>
        <v>40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0</v>
      </c>
    </row>
    <row r="41" spans="1:13" x14ac:dyDescent="0.3">
      <c r="A41" s="16"/>
      <c r="B41" s="4" t="s">
        <v>175</v>
      </c>
      <c r="C41" s="3"/>
      <c r="D41" s="4"/>
      <c r="E41" s="42">
        <f t="shared" ca="1" si="4"/>
        <v>0</v>
      </c>
      <c r="F41" s="39">
        <f t="shared" ca="1" si="3"/>
        <v>20</v>
      </c>
      <c r="G41" s="39">
        <v>0</v>
      </c>
      <c r="H41" s="39">
        <f t="shared" ca="1" si="5"/>
        <v>12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8</v>
      </c>
    </row>
    <row r="42" spans="1:13" x14ac:dyDescent="0.3">
      <c r="A42" s="16"/>
      <c r="B42" s="4" t="s">
        <v>139</v>
      </c>
      <c r="C42" s="3"/>
      <c r="D42" s="4"/>
      <c r="E42" s="42">
        <f t="shared" ca="1" si="4"/>
        <v>316</v>
      </c>
      <c r="F42" s="39">
        <f t="shared" ca="1" si="3"/>
        <v>5108</v>
      </c>
      <c r="G42" s="39">
        <v>0</v>
      </c>
      <c r="H42" s="39">
        <f t="shared" ca="1" si="5"/>
        <v>4992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432</v>
      </c>
    </row>
    <row r="43" spans="1:13" x14ac:dyDescent="0.3">
      <c r="A43" s="16"/>
      <c r="B43" s="4" t="s">
        <v>176</v>
      </c>
      <c r="C43" s="3"/>
      <c r="D43" s="4"/>
      <c r="E43" s="42">
        <f t="shared" ca="1" si="4"/>
        <v>0</v>
      </c>
      <c r="F43" s="39">
        <f t="shared" ca="1" si="3"/>
        <v>700</v>
      </c>
      <c r="G43" s="39">
        <v>0</v>
      </c>
      <c r="H43" s="39">
        <f t="shared" ca="1" si="5"/>
        <v>215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485</v>
      </c>
    </row>
    <row r="44" spans="1:13" x14ac:dyDescent="0.3">
      <c r="A44" s="16"/>
      <c r="B44" s="4" t="s">
        <v>177</v>
      </c>
      <c r="C44" s="3"/>
      <c r="D44" s="4"/>
      <c r="E44" s="42">
        <f t="shared" ca="1" si="4"/>
        <v>141</v>
      </c>
      <c r="F44" s="39">
        <f t="shared" ca="1" si="3"/>
        <v>220</v>
      </c>
      <c r="G44" s="39">
        <v>0</v>
      </c>
      <c r="H44" s="39">
        <f t="shared" ca="1" si="5"/>
        <v>178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183</v>
      </c>
    </row>
    <row r="45" spans="1:13" x14ac:dyDescent="0.3">
      <c r="A45" s="16"/>
      <c r="B45" s="4" t="s">
        <v>178</v>
      </c>
      <c r="C45" s="3"/>
      <c r="D45" s="4"/>
      <c r="E45" s="42">
        <f t="shared" ca="1" si="4"/>
        <v>62</v>
      </c>
      <c r="F45" s="39">
        <f t="shared" ca="1" si="3"/>
        <v>600</v>
      </c>
      <c r="G45" s="39">
        <v>0</v>
      </c>
      <c r="H45" s="39">
        <f t="shared" ca="1" si="5"/>
        <v>502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160</v>
      </c>
    </row>
    <row r="46" spans="1:13" x14ac:dyDescent="0.3">
      <c r="A46" s="16"/>
      <c r="B46" s="4" t="s">
        <v>179</v>
      </c>
      <c r="C46" s="3"/>
      <c r="D46" s="4"/>
      <c r="E46" s="42">
        <f t="shared" ca="1" si="4"/>
        <v>0</v>
      </c>
      <c r="F46" s="39">
        <f t="shared" ca="1" si="3"/>
        <v>180</v>
      </c>
      <c r="G46" s="39">
        <v>0</v>
      </c>
      <c r="H46" s="39">
        <f t="shared" ca="1" si="5"/>
        <v>95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85</v>
      </c>
    </row>
    <row r="47" spans="1:13" x14ac:dyDescent="0.3">
      <c r="A47" s="16"/>
      <c r="B47" s="4" t="s">
        <v>180</v>
      </c>
      <c r="C47" s="3"/>
      <c r="D47" s="4"/>
      <c r="E47" s="42">
        <f t="shared" ca="1" si="4"/>
        <v>46</v>
      </c>
      <c r="F47" s="39">
        <f t="shared" ca="1" si="3"/>
        <v>0</v>
      </c>
      <c r="G47" s="39">
        <v>0</v>
      </c>
      <c r="H47" s="39">
        <f t="shared" ca="1" si="5"/>
        <v>41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5</v>
      </c>
    </row>
    <row r="48" spans="1:13" x14ac:dyDescent="0.3">
      <c r="A48" s="16"/>
      <c r="B48" s="4" t="s">
        <v>181</v>
      </c>
      <c r="C48" s="3"/>
      <c r="D48" s="4"/>
      <c r="E48" s="42">
        <f t="shared" ca="1" si="4"/>
        <v>1</v>
      </c>
      <c r="F48" s="39">
        <f t="shared" ca="1" si="3"/>
        <v>150</v>
      </c>
      <c r="G48" s="39">
        <v>0</v>
      </c>
      <c r="H48" s="39">
        <f t="shared" ca="1" si="5"/>
        <v>100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51</v>
      </c>
    </row>
    <row r="49" spans="1:13" x14ac:dyDescent="0.3">
      <c r="A49" s="16"/>
      <c r="B49" s="4" t="s">
        <v>182</v>
      </c>
      <c r="C49" s="3"/>
      <c r="D49" s="4"/>
      <c r="E49" s="42">
        <f t="shared" ca="1" si="4"/>
        <v>0</v>
      </c>
      <c r="F49" s="39">
        <f t="shared" ca="1" si="3"/>
        <v>300</v>
      </c>
      <c r="G49" s="39">
        <v>0</v>
      </c>
      <c r="H49" s="39">
        <f t="shared" ca="1" si="5"/>
        <v>164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136</v>
      </c>
    </row>
    <row r="50" spans="1:13" x14ac:dyDescent="0.3">
      <c r="A50" s="16"/>
      <c r="B50" s="4" t="s">
        <v>183</v>
      </c>
      <c r="C50" s="3"/>
      <c r="D50" s="4"/>
      <c r="E50" s="42">
        <f t="shared" ca="1" si="4"/>
        <v>191</v>
      </c>
      <c r="F50" s="39">
        <f t="shared" ca="1" si="3"/>
        <v>0</v>
      </c>
      <c r="G50" s="39">
        <v>0</v>
      </c>
      <c r="H50" s="39">
        <f t="shared" ca="1" si="5"/>
        <v>80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111</v>
      </c>
    </row>
    <row r="51" spans="1:13" x14ac:dyDescent="0.3">
      <c r="A51" s="16"/>
      <c r="B51" s="4" t="s">
        <v>184</v>
      </c>
      <c r="C51" s="3"/>
      <c r="D51" s="4"/>
      <c r="E51" s="42">
        <f t="shared" ca="1" si="4"/>
        <v>13</v>
      </c>
      <c r="F51" s="39">
        <f t="shared" ca="1" si="3"/>
        <v>0</v>
      </c>
      <c r="G51" s="39">
        <v>0</v>
      </c>
      <c r="H51" s="39">
        <f t="shared" ca="1" si="5"/>
        <v>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13</v>
      </c>
    </row>
    <row r="52" spans="1:13" x14ac:dyDescent="0.3">
      <c r="A52" s="16"/>
      <c r="B52" s="4" t="s">
        <v>185</v>
      </c>
      <c r="C52" s="3"/>
      <c r="D52" s="4"/>
      <c r="E52" s="42">
        <f t="shared" ca="1" si="4"/>
        <v>7</v>
      </c>
      <c r="F52" s="39">
        <f t="shared" ca="1" si="3"/>
        <v>120</v>
      </c>
      <c r="G52" s="39">
        <v>0</v>
      </c>
      <c r="H52" s="39">
        <f t="shared" ca="1" si="5"/>
        <v>17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110</v>
      </c>
    </row>
    <row r="53" spans="1:13" x14ac:dyDescent="0.3">
      <c r="A53" s="16"/>
      <c r="B53" s="4" t="s">
        <v>186</v>
      </c>
      <c r="C53" s="3"/>
      <c r="D53" s="4"/>
      <c r="E53" s="42">
        <f t="shared" ca="1" si="4"/>
        <v>8</v>
      </c>
      <c r="F53" s="39">
        <f t="shared" ca="1" si="3"/>
        <v>0</v>
      </c>
      <c r="G53" s="39">
        <v>0</v>
      </c>
      <c r="H53" s="39">
        <f t="shared" ca="1" si="5"/>
        <v>-2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10</v>
      </c>
    </row>
    <row r="54" spans="1:13" x14ac:dyDescent="0.3">
      <c r="A54" s="16"/>
      <c r="B54" s="4" t="s">
        <v>187</v>
      </c>
      <c r="C54" s="3"/>
      <c r="D54" s="4"/>
      <c r="E54" s="42">
        <f t="shared" ca="1" si="4"/>
        <v>75</v>
      </c>
      <c r="F54" s="39">
        <f t="shared" ca="1" si="3"/>
        <v>2350</v>
      </c>
      <c r="G54" s="39">
        <v>0</v>
      </c>
      <c r="H54" s="39">
        <f t="shared" ca="1" si="5"/>
        <v>2425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0</v>
      </c>
    </row>
    <row r="55" spans="1:13" x14ac:dyDescent="0.3">
      <c r="A55" s="16"/>
      <c r="B55" s="4" t="s">
        <v>188</v>
      </c>
      <c r="C55" s="3"/>
      <c r="D55" s="4"/>
      <c r="E55" s="42">
        <f t="shared" ca="1" si="4"/>
        <v>30</v>
      </c>
      <c r="F55" s="39">
        <f t="shared" ca="1" si="3"/>
        <v>920</v>
      </c>
      <c r="G55" s="39">
        <v>0</v>
      </c>
      <c r="H55" s="39">
        <f t="shared" ca="1" si="5"/>
        <v>950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0</v>
      </c>
    </row>
    <row r="56" spans="1:13" x14ac:dyDescent="0.3">
      <c r="A56" s="16"/>
      <c r="B56" s="4" t="s">
        <v>189</v>
      </c>
      <c r="C56" s="3"/>
      <c r="D56" s="4"/>
      <c r="E56" s="42">
        <f t="shared" ca="1" si="4"/>
        <v>84</v>
      </c>
      <c r="F56" s="39">
        <f t="shared" ca="1" si="3"/>
        <v>1140</v>
      </c>
      <c r="G56" s="39">
        <v>0</v>
      </c>
      <c r="H56" s="39">
        <f t="shared" ca="1" si="5"/>
        <v>1224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0</v>
      </c>
    </row>
    <row r="57" spans="1:13" x14ac:dyDescent="0.3">
      <c r="A57" s="16"/>
      <c r="B57" s="4" t="s">
        <v>190</v>
      </c>
      <c r="C57" s="3"/>
      <c r="D57" s="4"/>
      <c r="E57" s="42">
        <f t="shared" ca="1" si="4"/>
        <v>1</v>
      </c>
      <c r="F57" s="39">
        <f t="shared" ca="1" si="3"/>
        <v>150</v>
      </c>
      <c r="G57" s="39">
        <v>0</v>
      </c>
      <c r="H57" s="39">
        <f t="shared" ca="1" si="5"/>
        <v>102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49</v>
      </c>
    </row>
    <row r="58" spans="1:13" x14ac:dyDescent="0.3">
      <c r="A58" s="16"/>
      <c r="B58" s="4" t="s">
        <v>191</v>
      </c>
      <c r="C58" s="3"/>
      <c r="D58" s="4"/>
      <c r="E58" s="42">
        <f t="shared" ca="1" si="4"/>
        <v>3</v>
      </c>
      <c r="F58" s="39">
        <f t="shared" ca="1" si="3"/>
        <v>75</v>
      </c>
      <c r="G58" s="39">
        <v>0</v>
      </c>
      <c r="H58" s="39">
        <f t="shared" ca="1" si="5"/>
        <v>63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15</v>
      </c>
    </row>
    <row r="59" spans="1:13" x14ac:dyDescent="0.3">
      <c r="A59" s="16"/>
      <c r="B59" s="4" t="s">
        <v>192</v>
      </c>
      <c r="C59" s="3"/>
      <c r="D59" s="4"/>
      <c r="E59" s="42">
        <f t="shared" ca="1" si="4"/>
        <v>3</v>
      </c>
      <c r="F59" s="39">
        <f t="shared" ca="1" si="3"/>
        <v>0</v>
      </c>
      <c r="G59" s="39">
        <v>0</v>
      </c>
      <c r="H59" s="39">
        <f t="shared" ca="1" si="5"/>
        <v>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3</v>
      </c>
    </row>
    <row r="60" spans="1:13" x14ac:dyDescent="0.3">
      <c r="A60" s="16"/>
      <c r="B60" s="4" t="s">
        <v>193</v>
      </c>
      <c r="C60" s="3"/>
      <c r="D60" s="4"/>
      <c r="E60" s="42">
        <f t="shared" ca="1" si="4"/>
        <v>18</v>
      </c>
      <c r="F60" s="39">
        <f t="shared" ca="1" si="3"/>
        <v>80</v>
      </c>
      <c r="G60" s="39">
        <v>0</v>
      </c>
      <c r="H60" s="39">
        <f t="shared" ca="1" si="5"/>
        <v>60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38</v>
      </c>
    </row>
    <row r="61" spans="1:13" x14ac:dyDescent="0.3">
      <c r="A61" s="16"/>
      <c r="B61" s="4" t="s">
        <v>194</v>
      </c>
      <c r="C61" s="3"/>
      <c r="D61" s="4"/>
      <c r="E61" s="42">
        <f t="shared" ca="1" si="4"/>
        <v>0</v>
      </c>
      <c r="F61" s="39">
        <f t="shared" ca="1" si="3"/>
        <v>0</v>
      </c>
      <c r="G61" s="39">
        <v>0</v>
      </c>
      <c r="H61" s="39">
        <f t="shared" ca="1" si="5"/>
        <v>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0</v>
      </c>
    </row>
    <row r="62" spans="1:13" x14ac:dyDescent="0.3">
      <c r="A62" s="16"/>
      <c r="B62" s="4" t="s">
        <v>195</v>
      </c>
      <c r="C62" s="3"/>
      <c r="D62" s="4"/>
      <c r="E62" s="42">
        <f t="shared" ca="1" si="4"/>
        <v>6</v>
      </c>
      <c r="F62" s="39">
        <f t="shared" ca="1" si="3"/>
        <v>60</v>
      </c>
      <c r="G62" s="39">
        <v>0</v>
      </c>
      <c r="H62" s="39">
        <f t="shared" ca="1" si="5"/>
        <v>20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46</v>
      </c>
    </row>
    <row r="63" spans="1:13" x14ac:dyDescent="0.3">
      <c r="A63" s="16"/>
      <c r="B63" s="4" t="s">
        <v>196</v>
      </c>
      <c r="C63" s="3"/>
      <c r="D63" s="4"/>
      <c r="E63" s="42">
        <f t="shared" ca="1" si="4"/>
        <v>5</v>
      </c>
      <c r="F63" s="39">
        <f t="shared" ca="1" si="3"/>
        <v>0</v>
      </c>
      <c r="G63" s="39">
        <v>0</v>
      </c>
      <c r="H63" s="39">
        <f t="shared" ca="1" si="5"/>
        <v>2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3</v>
      </c>
    </row>
    <row r="64" spans="1:13" x14ac:dyDescent="0.3">
      <c r="A64" s="16"/>
      <c r="B64" s="4" t="s">
        <v>197</v>
      </c>
      <c r="C64" s="3"/>
      <c r="D64" s="4"/>
      <c r="E64" s="42">
        <f t="shared" ca="1" si="4"/>
        <v>0</v>
      </c>
      <c r="F64" s="39">
        <f t="shared" ca="1" si="3"/>
        <v>0</v>
      </c>
      <c r="G64" s="39">
        <v>0</v>
      </c>
      <c r="H64" s="39">
        <f t="shared" ca="1" si="5"/>
        <v>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0</v>
      </c>
    </row>
    <row r="65" spans="1:13" x14ac:dyDescent="0.3">
      <c r="A65" s="16"/>
      <c r="B65" s="4" t="s">
        <v>198</v>
      </c>
      <c r="C65" s="3"/>
      <c r="D65" s="4"/>
      <c r="E65" s="42">
        <f t="shared" ca="1" si="4"/>
        <v>0</v>
      </c>
      <c r="F65" s="39">
        <f t="shared" ca="1" si="3"/>
        <v>0</v>
      </c>
      <c r="G65" s="39">
        <v>0</v>
      </c>
      <c r="H65" s="39">
        <f t="shared" ca="1" si="5"/>
        <v>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0</v>
      </c>
    </row>
    <row r="66" spans="1:13" x14ac:dyDescent="0.3">
      <c r="A66" s="16"/>
      <c r="B66" s="4" t="s">
        <v>199</v>
      </c>
      <c r="C66" s="3"/>
      <c r="D66" s="4"/>
      <c r="E66" s="42">
        <f t="shared" ca="1" si="4"/>
        <v>0</v>
      </c>
      <c r="F66" s="39">
        <f t="shared" ca="1" si="3"/>
        <v>0</v>
      </c>
      <c r="G66" s="39">
        <v>0</v>
      </c>
      <c r="H66" s="39">
        <f t="shared" ca="1" si="5"/>
        <v>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0</v>
      </c>
    </row>
    <row r="67" spans="1:13" x14ac:dyDescent="0.3">
      <c r="A67" s="16"/>
      <c r="B67" s="4" t="s">
        <v>200</v>
      </c>
      <c r="C67" s="3"/>
      <c r="D67" s="4"/>
      <c r="E67" s="42">
        <f t="shared" ca="1" si="4"/>
        <v>0</v>
      </c>
      <c r="F67" s="39">
        <f t="shared" ca="1" si="3"/>
        <v>180</v>
      </c>
      <c r="G67" s="39">
        <v>0</v>
      </c>
      <c r="H67" s="39">
        <f t="shared" ca="1" si="5"/>
        <v>121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59</v>
      </c>
    </row>
    <row r="68" spans="1:13" x14ac:dyDescent="0.3">
      <c r="A68" s="16"/>
      <c r="B68" s="4" t="s">
        <v>201</v>
      </c>
      <c r="C68" s="3"/>
      <c r="D68" s="4"/>
      <c r="E68" s="42">
        <f t="shared" ca="1" si="4"/>
        <v>145</v>
      </c>
      <c r="F68" s="39">
        <f t="shared" ca="1" si="3"/>
        <v>0</v>
      </c>
      <c r="G68" s="39">
        <v>0</v>
      </c>
      <c r="H68" s="39">
        <f t="shared" ca="1" si="5"/>
        <v>145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0</v>
      </c>
    </row>
    <row r="69" spans="1:13" x14ac:dyDescent="0.3">
      <c r="A69" s="16"/>
      <c r="B69" s="4" t="s">
        <v>202</v>
      </c>
      <c r="C69" s="3"/>
      <c r="D69" s="4"/>
      <c r="E69" s="42">
        <f t="shared" ca="1" si="4"/>
        <v>210</v>
      </c>
      <c r="F69" s="39">
        <f t="shared" ca="1" si="3"/>
        <v>0</v>
      </c>
      <c r="G69" s="39">
        <v>0</v>
      </c>
      <c r="H69" s="39">
        <f t="shared" ca="1" si="5"/>
        <v>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210</v>
      </c>
    </row>
    <row r="70" spans="1:13" x14ac:dyDescent="0.3">
      <c r="A70" s="16"/>
      <c r="B70" s="4" t="s">
        <v>203</v>
      </c>
      <c r="C70" s="3"/>
      <c r="D70" s="4"/>
      <c r="E70" s="42">
        <f t="shared" ca="1" si="4"/>
        <v>0</v>
      </c>
      <c r="F70" s="39">
        <f t="shared" ca="1" si="3"/>
        <v>100</v>
      </c>
      <c r="G70" s="39">
        <v>0</v>
      </c>
      <c r="H70" s="39">
        <f t="shared" ca="1" si="5"/>
        <v>90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10</v>
      </c>
    </row>
    <row r="71" spans="1:13" x14ac:dyDescent="0.3">
      <c r="A71" s="16"/>
      <c r="B71" s="4" t="s">
        <v>204</v>
      </c>
      <c r="C71" s="3"/>
      <c r="D71" s="4"/>
      <c r="E71" s="42">
        <f t="shared" ca="1" si="4"/>
        <v>0</v>
      </c>
      <c r="F71" s="39">
        <f t="shared" ca="1" si="3"/>
        <v>0</v>
      </c>
      <c r="G71" s="39">
        <v>0</v>
      </c>
      <c r="H71" s="39">
        <f t="shared" ca="1" si="5"/>
        <v>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0</v>
      </c>
    </row>
    <row r="72" spans="1:13" x14ac:dyDescent="0.3">
      <c r="A72" s="16"/>
      <c r="B72" s="4" t="s">
        <v>205</v>
      </c>
      <c r="C72" s="3"/>
      <c r="D72" s="4"/>
      <c r="E72" s="42">
        <f t="shared" ca="1" si="4"/>
        <v>8</v>
      </c>
      <c r="F72" s="39">
        <f t="shared" ca="1" si="3"/>
        <v>0</v>
      </c>
      <c r="G72" s="39">
        <v>0</v>
      </c>
      <c r="H72" s="39">
        <f t="shared" ca="1" si="5"/>
        <v>0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8</v>
      </c>
    </row>
    <row r="73" spans="1:13" x14ac:dyDescent="0.3">
      <c r="A73" s="16"/>
      <c r="B73" s="4" t="s">
        <v>206</v>
      </c>
      <c r="C73" s="3"/>
      <c r="D73" s="4"/>
      <c r="E73" s="42">
        <f t="shared" ca="1" si="4"/>
        <v>299</v>
      </c>
      <c r="F73" s="39">
        <f t="shared" ca="1" si="3"/>
        <v>500</v>
      </c>
      <c r="G73" s="39">
        <v>0</v>
      </c>
      <c r="H73" s="39">
        <f t="shared" ca="1" si="5"/>
        <v>130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669</v>
      </c>
    </row>
    <row r="74" spans="1:13" x14ac:dyDescent="0.3">
      <c r="A74" s="16"/>
      <c r="B74" s="4" t="s">
        <v>207</v>
      </c>
      <c r="C74" s="3"/>
      <c r="D74" s="4"/>
      <c r="E74" s="42">
        <f t="shared" ca="1" si="4"/>
        <v>10</v>
      </c>
      <c r="F74" s="39">
        <f t="shared" ca="1" si="3"/>
        <v>250</v>
      </c>
      <c r="G74" s="39">
        <v>0</v>
      </c>
      <c r="H74" s="39">
        <f t="shared" ca="1" si="5"/>
        <v>4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256</v>
      </c>
    </row>
    <row r="75" spans="1:13" x14ac:dyDescent="0.3">
      <c r="A75" s="16"/>
      <c r="B75" s="4" t="s">
        <v>208</v>
      </c>
      <c r="C75" s="3"/>
      <c r="D75" s="4"/>
      <c r="E75" s="42">
        <f t="shared" ca="1" si="4"/>
        <v>28</v>
      </c>
      <c r="F75" s="39">
        <f t="shared" ca="1" si="3"/>
        <v>0</v>
      </c>
      <c r="G75" s="39">
        <v>0</v>
      </c>
      <c r="H75" s="39">
        <f t="shared" ca="1" si="5"/>
        <v>0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28</v>
      </c>
    </row>
    <row r="76" spans="1:13" x14ac:dyDescent="0.3">
      <c r="A76" s="16"/>
      <c r="B76" s="4" t="s">
        <v>209</v>
      </c>
      <c r="C76" s="3"/>
      <c r="D76" s="4"/>
      <c r="E76" s="42">
        <f t="shared" ca="1" si="4"/>
        <v>6</v>
      </c>
      <c r="F76" s="39">
        <f t="shared" ca="1" si="3"/>
        <v>0</v>
      </c>
      <c r="G76" s="39">
        <v>0</v>
      </c>
      <c r="H76" s="39">
        <f t="shared" ca="1" si="5"/>
        <v>2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4</v>
      </c>
    </row>
    <row r="77" spans="1:13" x14ac:dyDescent="0.3">
      <c r="A77" s="16"/>
      <c r="B77" s="4" t="s">
        <v>210</v>
      </c>
      <c r="C77" s="3"/>
      <c r="D77" s="4"/>
      <c r="E77" s="42">
        <f t="shared" ca="1" si="4"/>
        <v>50</v>
      </c>
      <c r="F77" s="39">
        <f t="shared" ca="1" si="3"/>
        <v>0</v>
      </c>
      <c r="G77" s="39">
        <v>0</v>
      </c>
      <c r="H77" s="39">
        <f t="shared" ca="1" si="5"/>
        <v>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50</v>
      </c>
    </row>
    <row r="78" spans="1:13" x14ac:dyDescent="0.3">
      <c r="A78" s="16"/>
      <c r="B78" s="4" t="s">
        <v>211</v>
      </c>
      <c r="C78" s="3"/>
      <c r="D78" s="4"/>
      <c r="E78" s="42">
        <f t="shared" ca="1" si="4"/>
        <v>3</v>
      </c>
      <c r="F78" s="39">
        <f t="shared" ca="1" si="3"/>
        <v>0</v>
      </c>
      <c r="G78" s="39">
        <v>0</v>
      </c>
      <c r="H78" s="39">
        <f t="shared" ca="1" si="5"/>
        <v>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3</v>
      </c>
    </row>
    <row r="79" spans="1:13" x14ac:dyDescent="0.3">
      <c r="A79" s="16"/>
      <c r="B79" s="4" t="s">
        <v>212</v>
      </c>
      <c r="C79" s="3"/>
      <c r="D79" s="4"/>
      <c r="E79" s="42">
        <f t="shared" ca="1" si="4"/>
        <v>1469</v>
      </c>
      <c r="F79" s="39">
        <f t="shared" ca="1" si="3"/>
        <v>4460</v>
      </c>
      <c r="G79" s="39">
        <v>0</v>
      </c>
      <c r="H79" s="39">
        <f t="shared" ca="1" si="5"/>
        <v>5687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242</v>
      </c>
    </row>
    <row r="80" spans="1:13" x14ac:dyDescent="0.3">
      <c r="A80" s="16"/>
      <c r="B80" s="4" t="s">
        <v>213</v>
      </c>
      <c r="C80" s="3"/>
      <c r="D80" s="4"/>
      <c r="E80" s="42">
        <f t="shared" ca="1" si="4"/>
        <v>0</v>
      </c>
      <c r="F80" s="39">
        <f t="shared" ca="1" si="3"/>
        <v>0</v>
      </c>
      <c r="G80" s="39">
        <v>0</v>
      </c>
      <c r="H80" s="39">
        <f t="shared" ca="1" si="5"/>
        <v>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0</v>
      </c>
    </row>
    <row r="81" spans="1:13" x14ac:dyDescent="0.3">
      <c r="A81" s="16"/>
      <c r="B81" s="4" t="s">
        <v>214</v>
      </c>
      <c r="C81" s="3"/>
      <c r="D81" s="4"/>
      <c r="E81" s="42">
        <f t="shared" ca="1" si="4"/>
        <v>0</v>
      </c>
      <c r="F81" s="39">
        <f t="shared" ca="1" si="3"/>
        <v>920</v>
      </c>
      <c r="G81" s="39">
        <v>0</v>
      </c>
      <c r="H81" s="39">
        <f t="shared" ca="1" si="5"/>
        <v>758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162</v>
      </c>
    </row>
    <row r="82" spans="1:13" x14ac:dyDescent="0.3">
      <c r="A82" s="16"/>
      <c r="B82" s="4" t="s">
        <v>215</v>
      </c>
      <c r="C82" s="3"/>
      <c r="D82" s="4"/>
      <c r="E82" s="42">
        <f t="shared" ca="1" si="4"/>
        <v>10</v>
      </c>
      <c r="F82" s="39">
        <f t="shared" ca="1" si="3"/>
        <v>100</v>
      </c>
      <c r="G82" s="39">
        <v>0</v>
      </c>
      <c r="H82" s="39">
        <f t="shared" ca="1" si="5"/>
        <v>110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0</v>
      </c>
    </row>
    <row r="83" spans="1:13" x14ac:dyDescent="0.3">
      <c r="A83" s="16"/>
      <c r="B83" s="4" t="s">
        <v>216</v>
      </c>
      <c r="C83" s="3"/>
      <c r="D83" s="4"/>
      <c r="E83" s="42">
        <f t="shared" ca="1" si="4"/>
        <v>0</v>
      </c>
      <c r="F83" s="39">
        <f t="shared" ca="1" si="3"/>
        <v>0</v>
      </c>
      <c r="G83" s="39">
        <v>0</v>
      </c>
      <c r="H83" s="39">
        <f t="shared" ca="1" si="5"/>
        <v>0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0</v>
      </c>
    </row>
    <row r="84" spans="1:13" x14ac:dyDescent="0.3">
      <c r="A84" s="16"/>
      <c r="B84" s="4" t="s">
        <v>217</v>
      </c>
      <c r="C84" s="3"/>
      <c r="D84" s="4"/>
      <c r="E84" s="42">
        <f t="shared" ca="1" si="4"/>
        <v>2</v>
      </c>
      <c r="F84" s="39">
        <f t="shared" ca="1" si="3"/>
        <v>430</v>
      </c>
      <c r="G84" s="39">
        <v>0</v>
      </c>
      <c r="H84" s="39">
        <f t="shared" ca="1" si="5"/>
        <v>432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0</v>
      </c>
    </row>
    <row r="85" spans="1:13" x14ac:dyDescent="0.3">
      <c r="A85" s="16"/>
      <c r="B85" s="4"/>
      <c r="C85" s="3"/>
      <c r="D85" s="4"/>
      <c r="E85" s="42" t="e">
        <f t="shared" ca="1" si="4"/>
        <v>#N/A</v>
      </c>
      <c r="F85" s="39" t="e">
        <f t="shared" ca="1" si="3"/>
        <v>#N/A</v>
      </c>
      <c r="G85" s="39">
        <v>0</v>
      </c>
      <c r="H85" s="39" t="e">
        <f t="shared" ca="1" si="5"/>
        <v>#N/A</v>
      </c>
      <c r="I85" s="39">
        <v>0</v>
      </c>
      <c r="J85" s="39">
        <v>0</v>
      </c>
      <c r="K85" s="39">
        <v>0</v>
      </c>
      <c r="L85" s="39">
        <v>0</v>
      </c>
      <c r="M85" s="43" t="e">
        <f t="shared" ca="1" si="6"/>
        <v>#N/A</v>
      </c>
    </row>
    <row r="86" spans="1:13" x14ac:dyDescent="0.3">
      <c r="A86" s="16"/>
      <c r="B86" s="4"/>
      <c r="C86" s="3"/>
      <c r="D86" s="4"/>
      <c r="E86" s="42" t="e">
        <f t="shared" ca="1" si="4"/>
        <v>#N/A</v>
      </c>
      <c r="F86" s="39" t="e">
        <f t="shared" ca="1" si="3"/>
        <v>#N/A</v>
      </c>
      <c r="G86" s="39">
        <v>0</v>
      </c>
      <c r="H86" s="39" t="e">
        <f t="shared" ca="1" si="5"/>
        <v>#N/A</v>
      </c>
      <c r="I86" s="39">
        <v>0</v>
      </c>
      <c r="J86" s="39">
        <v>0</v>
      </c>
      <c r="K86" s="39">
        <v>0</v>
      </c>
      <c r="L86" s="39">
        <v>0</v>
      </c>
      <c r="M86" s="43" t="e">
        <f t="shared" ca="1" si="6"/>
        <v>#N/A</v>
      </c>
    </row>
    <row r="87" spans="1:13" x14ac:dyDescent="0.3">
      <c r="A87" s="16"/>
      <c r="B87" s="4"/>
      <c r="C87" s="3"/>
      <c r="D87" s="4"/>
      <c r="E87" s="42" t="e">
        <f t="shared" ca="1" si="4"/>
        <v>#N/A</v>
      </c>
      <c r="F87" s="39" t="e">
        <f t="shared" ca="1" si="3"/>
        <v>#N/A</v>
      </c>
      <c r="G87" s="39">
        <v>0</v>
      </c>
      <c r="H87" s="39" t="e">
        <f t="shared" ca="1" si="5"/>
        <v>#N/A</v>
      </c>
      <c r="I87" s="39">
        <v>0</v>
      </c>
      <c r="J87" s="39">
        <v>0</v>
      </c>
      <c r="K87" s="39">
        <v>0</v>
      </c>
      <c r="L87" s="39">
        <v>0</v>
      </c>
      <c r="M87" s="43" t="e">
        <f t="shared" ca="1" si="6"/>
        <v>#N/A</v>
      </c>
    </row>
    <row r="88" spans="1:13" x14ac:dyDescent="0.3">
      <c r="A88" s="16"/>
      <c r="B88" s="4"/>
      <c r="C88" s="3"/>
      <c r="D88" s="4"/>
      <c r="E88" s="42" t="e">
        <f t="shared" ca="1" si="4"/>
        <v>#N/A</v>
      </c>
      <c r="F88" s="39" t="e">
        <f t="shared" ca="1" si="3"/>
        <v>#N/A</v>
      </c>
      <c r="G88" s="39">
        <v>0</v>
      </c>
      <c r="H88" s="39" t="e">
        <f t="shared" ca="1" si="5"/>
        <v>#N/A</v>
      </c>
      <c r="I88" s="39">
        <v>0</v>
      </c>
      <c r="J88" s="39">
        <v>0</v>
      </c>
      <c r="K88" s="39">
        <v>0</v>
      </c>
      <c r="L88" s="39">
        <v>0</v>
      </c>
      <c r="M88" s="43" t="e">
        <f t="shared" ca="1" si="6"/>
        <v>#N/A</v>
      </c>
    </row>
    <row r="89" spans="1:13" x14ac:dyDescent="0.3">
      <c r="A89" s="16"/>
      <c r="B89" s="4"/>
      <c r="C89" s="3"/>
      <c r="D89" s="4"/>
      <c r="E89" s="42" t="e">
        <f t="shared" ca="1" si="4"/>
        <v>#N/A</v>
      </c>
      <c r="F89" s="39" t="e">
        <f t="shared" ca="1" si="3"/>
        <v>#N/A</v>
      </c>
      <c r="G89" s="39">
        <v>0</v>
      </c>
      <c r="H89" s="39" t="e">
        <f t="shared" ca="1" si="5"/>
        <v>#N/A</v>
      </c>
      <c r="I89" s="39">
        <v>0</v>
      </c>
      <c r="J89" s="39">
        <v>0</v>
      </c>
      <c r="K89" s="39">
        <v>0</v>
      </c>
      <c r="L89" s="39">
        <v>0</v>
      </c>
      <c r="M89" s="43" t="e">
        <f t="shared" ca="1" si="6"/>
        <v>#N/A</v>
      </c>
    </row>
    <row r="90" spans="1:13" x14ac:dyDescent="0.3">
      <c r="A90" s="16"/>
      <c r="B90" s="4"/>
      <c r="C90" s="3"/>
      <c r="D90" s="4"/>
      <c r="E90" s="42" t="e">
        <f t="shared" ca="1" si="4"/>
        <v>#N/A</v>
      </c>
      <c r="F90" s="39" t="e">
        <f t="shared" ca="1" si="3"/>
        <v>#N/A</v>
      </c>
      <c r="G90" s="39">
        <v>0</v>
      </c>
      <c r="H90" s="39" t="e">
        <f t="shared" ca="1" si="5"/>
        <v>#N/A</v>
      </c>
      <c r="I90" s="39">
        <v>0</v>
      </c>
      <c r="J90" s="39">
        <v>0</v>
      </c>
      <c r="K90" s="39">
        <v>0</v>
      </c>
      <c r="L90" s="39">
        <v>0</v>
      </c>
      <c r="M90" s="43" t="e">
        <f t="shared" ca="1" si="6"/>
        <v>#N/A</v>
      </c>
    </row>
    <row r="91" spans="1:13" x14ac:dyDescent="0.3">
      <c r="A91" s="16"/>
      <c r="B91" s="4"/>
      <c r="C91" s="3"/>
      <c r="D91" s="4"/>
      <c r="E91" s="42" t="e">
        <f t="shared" ca="1" si="4"/>
        <v>#N/A</v>
      </c>
      <c r="F91" s="39" t="e">
        <f t="shared" ca="1" si="3"/>
        <v>#N/A</v>
      </c>
      <c r="G91" s="39">
        <v>0</v>
      </c>
      <c r="H91" s="39" t="e">
        <f t="shared" ca="1" si="5"/>
        <v>#N/A</v>
      </c>
      <c r="I91" s="39">
        <v>0</v>
      </c>
      <c r="J91" s="39">
        <v>0</v>
      </c>
      <c r="K91" s="39">
        <v>0</v>
      </c>
      <c r="L91" s="39">
        <v>0</v>
      </c>
      <c r="M91" s="43" t="e">
        <f t="shared" ca="1" si="6"/>
        <v>#N/A</v>
      </c>
    </row>
    <row r="92" spans="1:13" x14ac:dyDescent="0.3">
      <c r="A92" s="16"/>
      <c r="B92" s="4"/>
      <c r="C92" s="3"/>
      <c r="D92" s="4"/>
      <c r="E92" s="42" t="e">
        <f t="shared" ca="1" si="4"/>
        <v>#N/A</v>
      </c>
      <c r="F92" s="39" t="e">
        <f t="shared" ca="1" si="3"/>
        <v>#N/A</v>
      </c>
      <c r="G92" s="39">
        <v>0</v>
      </c>
      <c r="H92" s="39" t="e">
        <f t="shared" ca="1" si="5"/>
        <v>#N/A</v>
      </c>
      <c r="I92" s="39">
        <v>0</v>
      </c>
      <c r="J92" s="39">
        <v>0</v>
      </c>
      <c r="K92" s="39">
        <v>0</v>
      </c>
      <c r="L92" s="39">
        <v>0</v>
      </c>
      <c r="M92" s="43" t="e">
        <f t="shared" ca="1" si="6"/>
        <v>#N/A</v>
      </c>
    </row>
    <row r="93" spans="1:13" x14ac:dyDescent="0.3">
      <c r="A93" s="16"/>
      <c r="B93" s="4"/>
      <c r="C93" s="3"/>
      <c r="D93" s="4"/>
      <c r="E93" s="42" t="e">
        <f t="shared" ca="1" si="4"/>
        <v>#N/A</v>
      </c>
      <c r="F93" s="39" t="e">
        <f t="shared" ca="1" si="3"/>
        <v>#N/A</v>
      </c>
      <c r="G93" s="39">
        <v>0</v>
      </c>
      <c r="H93" s="39" t="e">
        <f t="shared" ca="1" si="5"/>
        <v>#N/A</v>
      </c>
      <c r="I93" s="39">
        <v>0</v>
      </c>
      <c r="J93" s="39">
        <v>0</v>
      </c>
      <c r="K93" s="39">
        <v>0</v>
      </c>
      <c r="L93" s="39">
        <v>0</v>
      </c>
      <c r="M93" s="43" t="e">
        <f t="shared" ca="1" si="6"/>
        <v>#N/A</v>
      </c>
    </row>
    <row r="94" spans="1:13" x14ac:dyDescent="0.3">
      <c r="A94" s="16"/>
      <c r="B94" s="4"/>
      <c r="C94" s="3"/>
      <c r="D94" s="4"/>
      <c r="E94" s="42" t="e">
        <f t="shared" ca="1" si="4"/>
        <v>#N/A</v>
      </c>
      <c r="F94" s="39" t="e">
        <f t="shared" ca="1" si="3"/>
        <v>#N/A</v>
      </c>
      <c r="G94" s="39">
        <v>0</v>
      </c>
      <c r="H94" s="39" t="e">
        <f t="shared" ca="1" si="5"/>
        <v>#N/A</v>
      </c>
      <c r="I94" s="39">
        <v>0</v>
      </c>
      <c r="J94" s="39">
        <v>0</v>
      </c>
      <c r="K94" s="39">
        <v>0</v>
      </c>
      <c r="L94" s="39">
        <v>0</v>
      </c>
      <c r="M94" s="43" t="e">
        <f t="shared" ca="1" si="6"/>
        <v>#N/A</v>
      </c>
    </row>
    <row r="95" spans="1:13" x14ac:dyDescent="0.3">
      <c r="A95" s="16"/>
      <c r="B95" s="4"/>
      <c r="C95" s="3"/>
      <c r="D95" s="4"/>
      <c r="E95" s="42" t="e">
        <f t="shared" ca="1" si="4"/>
        <v>#N/A</v>
      </c>
      <c r="F95" s="39" t="e">
        <f t="shared" ca="1" si="3"/>
        <v>#N/A</v>
      </c>
      <c r="G95" s="39">
        <v>0</v>
      </c>
      <c r="H95" s="39" t="e">
        <f t="shared" ca="1" si="5"/>
        <v>#N/A</v>
      </c>
      <c r="I95" s="39">
        <v>0</v>
      </c>
      <c r="J95" s="39">
        <v>0</v>
      </c>
      <c r="K95" s="39">
        <v>0</v>
      </c>
      <c r="L95" s="39">
        <v>0</v>
      </c>
      <c r="M95" s="43" t="e">
        <f t="shared" ca="1" si="6"/>
        <v>#N/A</v>
      </c>
    </row>
    <row r="96" spans="1:13" x14ac:dyDescent="0.3">
      <c r="A96" s="16"/>
      <c r="B96" s="4"/>
      <c r="C96" s="3"/>
      <c r="D96" s="4"/>
      <c r="E96" s="42" t="e">
        <f t="shared" ca="1" si="4"/>
        <v>#N/A</v>
      </c>
      <c r="F96" s="39" t="e">
        <f t="shared" ca="1" si="3"/>
        <v>#N/A</v>
      </c>
      <c r="G96" s="39">
        <v>0</v>
      </c>
      <c r="H96" s="39" t="e">
        <f t="shared" ca="1" si="5"/>
        <v>#N/A</v>
      </c>
      <c r="I96" s="39">
        <v>0</v>
      </c>
      <c r="J96" s="39">
        <v>0</v>
      </c>
      <c r="K96" s="39">
        <v>0</v>
      </c>
      <c r="L96" s="39">
        <v>0</v>
      </c>
      <c r="M96" s="43" t="e">
        <f t="shared" ca="1" si="6"/>
        <v>#N/A</v>
      </c>
    </row>
    <row r="97" spans="1:13" x14ac:dyDescent="0.3">
      <c r="A97" s="16"/>
      <c r="B97" s="4"/>
      <c r="C97" s="3"/>
      <c r="D97" s="4"/>
      <c r="E97" s="42" t="e">
        <f t="shared" ca="1" si="4"/>
        <v>#N/A</v>
      </c>
      <c r="F97" s="39" t="e">
        <f t="shared" ca="1" si="3"/>
        <v>#N/A</v>
      </c>
      <c r="G97" s="39">
        <v>0</v>
      </c>
      <c r="H97" s="39" t="e">
        <f t="shared" ca="1" si="5"/>
        <v>#N/A</v>
      </c>
      <c r="I97" s="39">
        <v>0</v>
      </c>
      <c r="J97" s="39">
        <v>0</v>
      </c>
      <c r="K97" s="39">
        <v>0</v>
      </c>
      <c r="L97" s="39">
        <v>0</v>
      </c>
      <c r="M97" s="43" t="e">
        <f t="shared" ca="1" si="6"/>
        <v>#N/A</v>
      </c>
    </row>
    <row r="98" spans="1:13" x14ac:dyDescent="0.3">
      <c r="A98" s="16"/>
      <c r="B98" s="4"/>
      <c r="C98" s="3"/>
      <c r="D98" s="4"/>
      <c r="E98" s="42" t="e">
        <f t="shared" ca="1" si="4"/>
        <v>#N/A</v>
      </c>
      <c r="F98" s="39" t="e">
        <f t="shared" ca="1" si="3"/>
        <v>#N/A</v>
      </c>
      <c r="G98" s="39">
        <v>0</v>
      </c>
      <c r="H98" s="39" t="e">
        <f t="shared" ca="1" si="5"/>
        <v>#N/A</v>
      </c>
      <c r="I98" s="39">
        <v>0</v>
      </c>
      <c r="J98" s="39">
        <v>0</v>
      </c>
      <c r="K98" s="39">
        <v>0</v>
      </c>
      <c r="L98" s="39">
        <v>0</v>
      </c>
      <c r="M98" s="43" t="e">
        <f t="shared" ca="1" si="6"/>
        <v>#N/A</v>
      </c>
    </row>
    <row r="99" spans="1:13" x14ac:dyDescent="0.3">
      <c r="A99" s="16"/>
      <c r="B99" s="4"/>
      <c r="C99" s="3"/>
      <c r="D99" s="4"/>
      <c r="E99" s="42" t="e">
        <f t="shared" ca="1" si="4"/>
        <v>#N/A</v>
      </c>
      <c r="F99" s="39" t="e">
        <f t="shared" ca="1" si="3"/>
        <v>#N/A</v>
      </c>
      <c r="G99" s="39">
        <v>0</v>
      </c>
      <c r="H99" s="39" t="e">
        <f t="shared" ca="1" si="5"/>
        <v>#N/A</v>
      </c>
      <c r="I99" s="39">
        <v>0</v>
      </c>
      <c r="J99" s="39">
        <v>0</v>
      </c>
      <c r="K99" s="39">
        <v>0</v>
      </c>
      <c r="L99" s="39">
        <v>0</v>
      </c>
      <c r="M99" s="43" t="e">
        <f t="shared" ca="1" si="6"/>
        <v>#N/A</v>
      </c>
    </row>
    <row r="100" spans="1:13" x14ac:dyDescent="0.3">
      <c r="A100" s="16"/>
      <c r="B100" s="4"/>
      <c r="C100" s="3"/>
      <c r="D100" s="4"/>
      <c r="E100" s="42" t="e">
        <f t="shared" ca="1" si="4"/>
        <v>#N/A</v>
      </c>
      <c r="F100" s="39" t="e">
        <f t="shared" ca="1" si="3"/>
        <v>#N/A</v>
      </c>
      <c r="G100" s="39">
        <v>0</v>
      </c>
      <c r="H100" s="39" t="e">
        <f t="shared" ca="1" si="5"/>
        <v>#N/A</v>
      </c>
      <c r="I100" s="39">
        <v>0</v>
      </c>
      <c r="J100" s="39">
        <v>0</v>
      </c>
      <c r="K100" s="39">
        <v>0</v>
      </c>
      <c r="L100" s="39">
        <v>0</v>
      </c>
      <c r="M100" s="43" t="e">
        <f t="shared" ca="1" si="6"/>
        <v>#N/A</v>
      </c>
    </row>
    <row r="101" spans="1:13" x14ac:dyDescent="0.3">
      <c r="A101" s="16"/>
      <c r="B101" s="4"/>
      <c r="C101" s="3"/>
      <c r="D101" s="4"/>
      <c r="E101" s="42" t="e">
        <f t="shared" ca="1" si="4"/>
        <v>#N/A</v>
      </c>
      <c r="F101" s="39" t="e">
        <f t="shared" ca="1" si="3"/>
        <v>#N/A</v>
      </c>
      <c r="G101" s="39">
        <v>0</v>
      </c>
      <c r="H101" s="39" t="e">
        <f t="shared" ca="1" si="5"/>
        <v>#N/A</v>
      </c>
      <c r="I101" s="39">
        <v>0</v>
      </c>
      <c r="J101" s="39">
        <v>0</v>
      </c>
      <c r="K101" s="39">
        <v>0</v>
      </c>
      <c r="L101" s="39">
        <v>0</v>
      </c>
      <c r="M101" s="43" t="e">
        <f t="shared" ca="1" si="6"/>
        <v>#N/A</v>
      </c>
    </row>
    <row r="102" spans="1:13" x14ac:dyDescent="0.3">
      <c r="A102" s="16"/>
      <c r="B102" s="4"/>
      <c r="C102" s="3"/>
      <c r="D102" s="4"/>
      <c r="E102" s="42" t="e">
        <f t="shared" ca="1" si="4"/>
        <v>#N/A</v>
      </c>
      <c r="F102" s="39" t="e">
        <f t="shared" ca="1" si="3"/>
        <v>#N/A</v>
      </c>
      <c r="G102" s="39">
        <v>0</v>
      </c>
      <c r="H102" s="39" t="e">
        <f t="shared" ca="1" si="5"/>
        <v>#N/A</v>
      </c>
      <c r="I102" s="39">
        <v>0</v>
      </c>
      <c r="J102" s="39">
        <v>0</v>
      </c>
      <c r="K102" s="39">
        <v>0</v>
      </c>
      <c r="L102" s="39">
        <v>0</v>
      </c>
      <c r="M102" s="43" t="e">
        <f t="shared" ca="1" si="6"/>
        <v>#N/A</v>
      </c>
    </row>
    <row r="103" spans="1:13" x14ac:dyDescent="0.3">
      <c r="A103" s="16"/>
      <c r="B103" s="4"/>
      <c r="C103" s="3"/>
      <c r="D103" s="4"/>
      <c r="E103" s="42" t="e">
        <f t="shared" ca="1" si="4"/>
        <v>#N/A</v>
      </c>
      <c r="F103" s="39" t="e">
        <f t="shared" ca="1" si="3"/>
        <v>#N/A</v>
      </c>
      <c r="G103" s="39">
        <v>0</v>
      </c>
      <c r="H103" s="39" t="e">
        <f t="shared" ca="1" si="5"/>
        <v>#N/A</v>
      </c>
      <c r="I103" s="39">
        <v>0</v>
      </c>
      <c r="J103" s="39">
        <v>0</v>
      </c>
      <c r="K103" s="39">
        <v>0</v>
      </c>
      <c r="L103" s="39">
        <v>0</v>
      </c>
      <c r="M103" s="43" t="e">
        <f t="shared" ca="1" si="6"/>
        <v>#N/A</v>
      </c>
    </row>
    <row r="104" spans="1:13" x14ac:dyDescent="0.3">
      <c r="A104" s="16"/>
      <c r="B104" s="4"/>
      <c r="C104" s="3"/>
      <c r="D104" s="4"/>
      <c r="E104" s="42" t="e">
        <f t="shared" ca="1" si="4"/>
        <v>#N/A</v>
      </c>
      <c r="F104" s="39" t="e">
        <f t="shared" ca="1" si="3"/>
        <v>#N/A</v>
      </c>
      <c r="G104" s="39">
        <v>0</v>
      </c>
      <c r="H104" s="39" t="e">
        <f t="shared" ca="1" si="5"/>
        <v>#N/A</v>
      </c>
      <c r="I104" s="39">
        <v>0</v>
      </c>
      <c r="J104" s="39">
        <v>0</v>
      </c>
      <c r="K104" s="39">
        <v>0</v>
      </c>
      <c r="L104" s="39">
        <v>0</v>
      </c>
      <c r="M104" s="43" t="e">
        <f t="shared" ca="1" si="6"/>
        <v>#N/A</v>
      </c>
    </row>
    <row r="105" spans="1:13" x14ac:dyDescent="0.3">
      <c r="A105" s="16"/>
      <c r="B105" s="4"/>
      <c r="C105" s="3"/>
      <c r="D105" s="4"/>
      <c r="E105" s="42" t="e">
        <f t="shared" ca="1" si="4"/>
        <v>#N/A</v>
      </c>
      <c r="F105" s="39" t="e">
        <f t="shared" ca="1" si="3"/>
        <v>#N/A</v>
      </c>
      <c r="G105" s="39">
        <v>0</v>
      </c>
      <c r="H105" s="39" t="e">
        <f t="shared" ca="1" si="5"/>
        <v>#N/A</v>
      </c>
      <c r="I105" s="39">
        <v>0</v>
      </c>
      <c r="J105" s="39">
        <v>0</v>
      </c>
      <c r="K105" s="39">
        <v>0</v>
      </c>
      <c r="L105" s="39">
        <v>0</v>
      </c>
      <c r="M105" s="43" t="e">
        <f t="shared" ca="1" si="6"/>
        <v>#N/A</v>
      </c>
    </row>
    <row r="106" spans="1:13" x14ac:dyDescent="0.3">
      <c r="A106" s="16"/>
      <c r="B106" s="4"/>
      <c r="C106" s="3"/>
      <c r="D106" s="4"/>
      <c r="E106" s="42" t="e">
        <f t="shared" ca="1" si="4"/>
        <v>#N/A</v>
      </c>
      <c r="F106" s="39" t="e">
        <f t="shared" ca="1" si="3"/>
        <v>#N/A</v>
      </c>
      <c r="G106" s="39">
        <v>0</v>
      </c>
      <c r="H106" s="39" t="e">
        <f t="shared" ca="1" si="5"/>
        <v>#N/A</v>
      </c>
      <c r="I106" s="39">
        <v>0</v>
      </c>
      <c r="J106" s="39">
        <v>0</v>
      </c>
      <c r="K106" s="39">
        <v>0</v>
      </c>
      <c r="L106" s="39">
        <v>0</v>
      </c>
      <c r="M106" s="43" t="e">
        <f t="shared" ca="1" si="6"/>
        <v>#N/A</v>
      </c>
    </row>
    <row r="107" spans="1:13" x14ac:dyDescent="0.3">
      <c r="A107" s="16"/>
      <c r="B107" s="4"/>
      <c r="C107" s="3"/>
      <c r="D107" s="4"/>
      <c r="E107" s="42" t="e">
        <f t="shared" ca="1" si="4"/>
        <v>#N/A</v>
      </c>
      <c r="F107" s="39" t="e">
        <f t="shared" ca="1" si="3"/>
        <v>#N/A</v>
      </c>
      <c r="G107" s="39">
        <v>0</v>
      </c>
      <c r="H107" s="39" t="e">
        <f t="shared" ca="1" si="5"/>
        <v>#N/A</v>
      </c>
      <c r="I107" s="39">
        <v>0</v>
      </c>
      <c r="J107" s="39">
        <v>0</v>
      </c>
      <c r="K107" s="39">
        <v>0</v>
      </c>
      <c r="L107" s="39">
        <v>0</v>
      </c>
      <c r="M107" s="43" t="e">
        <f t="shared" ca="1" si="6"/>
        <v>#N/A</v>
      </c>
    </row>
    <row r="108" spans="1:13" x14ac:dyDescent="0.3">
      <c r="A108" s="16"/>
      <c r="B108" s="4"/>
      <c r="C108" s="3"/>
      <c r="D108" s="4"/>
      <c r="E108" s="42" t="e">
        <f t="shared" ca="1" si="4"/>
        <v>#N/A</v>
      </c>
      <c r="F108" s="39" t="e">
        <f t="shared" ca="1" si="3"/>
        <v>#N/A</v>
      </c>
      <c r="G108" s="39">
        <v>0</v>
      </c>
      <c r="H108" s="39" t="e">
        <f t="shared" ca="1" si="5"/>
        <v>#N/A</v>
      </c>
      <c r="I108" s="39">
        <v>0</v>
      </c>
      <c r="J108" s="39">
        <v>0</v>
      </c>
      <c r="K108" s="39">
        <v>0</v>
      </c>
      <c r="L108" s="39">
        <v>0</v>
      </c>
      <c r="M108" s="43" t="e">
        <f t="shared" ca="1" si="6"/>
        <v>#N/A</v>
      </c>
    </row>
    <row r="109" spans="1:13" x14ac:dyDescent="0.3">
      <c r="A109" s="16"/>
      <c r="B109" s="4"/>
      <c r="C109" s="3"/>
      <c r="D109" s="4"/>
      <c r="E109" s="42" t="e">
        <f t="shared" ca="1" si="4"/>
        <v>#N/A</v>
      </c>
      <c r="F109" s="39" t="e">
        <f t="shared" ca="1" si="3"/>
        <v>#N/A</v>
      </c>
      <c r="G109" s="39">
        <v>0</v>
      </c>
      <c r="H109" s="39" t="e">
        <f t="shared" ca="1" si="5"/>
        <v>#N/A</v>
      </c>
      <c r="I109" s="39">
        <v>0</v>
      </c>
      <c r="J109" s="39">
        <v>0</v>
      </c>
      <c r="K109" s="39">
        <v>0</v>
      </c>
      <c r="L109" s="39">
        <v>0</v>
      </c>
      <c r="M109" s="43" t="e">
        <f t="shared" ca="1" si="6"/>
        <v>#N/A</v>
      </c>
    </row>
    <row r="110" spans="1:13" x14ac:dyDescent="0.3">
      <c r="A110" s="16"/>
      <c r="B110" s="4"/>
      <c r="C110" s="3"/>
      <c r="D110" s="4"/>
      <c r="E110" s="42" t="e">
        <f t="shared" ca="1" si="4"/>
        <v>#N/A</v>
      </c>
      <c r="F110" s="39" t="e">
        <f t="shared" ca="1" si="3"/>
        <v>#N/A</v>
      </c>
      <c r="G110" s="39">
        <v>0</v>
      </c>
      <c r="H110" s="39" t="e">
        <f t="shared" ca="1" si="5"/>
        <v>#N/A</v>
      </c>
      <c r="I110" s="39">
        <v>0</v>
      </c>
      <c r="J110" s="39">
        <v>0</v>
      </c>
      <c r="K110" s="39">
        <v>0</v>
      </c>
      <c r="L110" s="39">
        <v>0</v>
      </c>
      <c r="M110" s="43" t="e">
        <f t="shared" ca="1" si="6"/>
        <v>#N/A</v>
      </c>
    </row>
    <row r="111" spans="1:13" x14ac:dyDescent="0.3">
      <c r="A111" s="16"/>
      <c r="B111" s="4"/>
      <c r="C111" s="3"/>
      <c r="D111" s="4"/>
      <c r="E111" s="42" t="e">
        <f t="shared" ca="1" si="4"/>
        <v>#N/A</v>
      </c>
      <c r="F111" s="39" t="e">
        <f t="shared" ca="1" si="3"/>
        <v>#N/A</v>
      </c>
      <c r="G111" s="39">
        <v>0</v>
      </c>
      <c r="H111" s="39" t="e">
        <f t="shared" ca="1" si="5"/>
        <v>#N/A</v>
      </c>
      <c r="I111" s="39">
        <v>0</v>
      </c>
      <c r="J111" s="39">
        <v>0</v>
      </c>
      <c r="K111" s="39">
        <v>0</v>
      </c>
      <c r="L111" s="39">
        <v>0</v>
      </c>
      <c r="M111" s="43" t="e">
        <f t="shared" ca="1" si="6"/>
        <v>#N/A</v>
      </c>
    </row>
    <row r="112" spans="1:13" x14ac:dyDescent="0.3">
      <c r="A112" s="16"/>
      <c r="B112" s="4"/>
      <c r="C112" s="3"/>
      <c r="D112" s="4"/>
      <c r="E112" s="42" t="e">
        <f t="shared" ca="1" si="4"/>
        <v>#N/A</v>
      </c>
      <c r="F112" s="39" t="e">
        <f t="shared" ca="1" si="3"/>
        <v>#N/A</v>
      </c>
      <c r="G112" s="39">
        <v>0</v>
      </c>
      <c r="H112" s="39" t="e">
        <f t="shared" ca="1" si="5"/>
        <v>#N/A</v>
      </c>
      <c r="I112" s="39">
        <v>0</v>
      </c>
      <c r="J112" s="39">
        <v>0</v>
      </c>
      <c r="K112" s="39">
        <v>0</v>
      </c>
      <c r="L112" s="39">
        <v>0</v>
      </c>
      <c r="M112" s="43" t="e">
        <f t="shared" ca="1" si="6"/>
        <v>#N/A</v>
      </c>
    </row>
    <row r="113" spans="1:13" x14ac:dyDescent="0.3">
      <c r="A113" s="16"/>
      <c r="B113" s="4"/>
      <c r="C113" s="3"/>
      <c r="D113" s="4"/>
      <c r="E113" s="42" t="e">
        <f t="shared" ca="1" si="4"/>
        <v>#N/A</v>
      </c>
      <c r="F113" s="39" t="e">
        <f t="shared" ca="1" si="3"/>
        <v>#N/A</v>
      </c>
      <c r="G113" s="39">
        <v>0</v>
      </c>
      <c r="H113" s="39" t="e">
        <f t="shared" ca="1" si="5"/>
        <v>#N/A</v>
      </c>
      <c r="I113" s="39">
        <v>0</v>
      </c>
      <c r="J113" s="39">
        <v>0</v>
      </c>
      <c r="K113" s="39">
        <v>0</v>
      </c>
      <c r="L113" s="39">
        <v>0</v>
      </c>
      <c r="M113" s="43" t="e">
        <f t="shared" ca="1" si="6"/>
        <v>#N/A</v>
      </c>
    </row>
    <row r="114" spans="1:13" x14ac:dyDescent="0.3">
      <c r="A114" s="16"/>
      <c r="B114" s="4"/>
      <c r="C114" s="3"/>
      <c r="D114" s="4"/>
      <c r="E114" s="42" t="e">
        <f t="shared" ca="1" si="4"/>
        <v>#N/A</v>
      </c>
      <c r="F114" s="39" t="e">
        <f t="shared" ca="1" si="3"/>
        <v>#N/A</v>
      </c>
      <c r="G114" s="39">
        <v>0</v>
      </c>
      <c r="H114" s="39" t="e">
        <f t="shared" ca="1" si="5"/>
        <v>#N/A</v>
      </c>
      <c r="I114" s="39">
        <v>0</v>
      </c>
      <c r="J114" s="39">
        <v>0</v>
      </c>
      <c r="K114" s="39">
        <v>0</v>
      </c>
      <c r="L114" s="39">
        <v>0</v>
      </c>
      <c r="M114" s="43" t="e">
        <f t="shared" ca="1" si="6"/>
        <v>#N/A</v>
      </c>
    </row>
    <row r="115" spans="1:13" x14ac:dyDescent="0.3">
      <c r="A115" s="16"/>
      <c r="B115" s="4"/>
      <c r="C115" s="3"/>
      <c r="D115" s="4"/>
      <c r="E115" s="42" t="e">
        <f t="shared" ca="1" si="4"/>
        <v>#N/A</v>
      </c>
      <c r="F115" s="39" t="e">
        <f t="shared" ca="1" si="3"/>
        <v>#N/A</v>
      </c>
      <c r="G115" s="39">
        <v>0</v>
      </c>
      <c r="H115" s="39" t="e">
        <f t="shared" ca="1" si="5"/>
        <v>#N/A</v>
      </c>
      <c r="I115" s="39">
        <v>0</v>
      </c>
      <c r="J115" s="39">
        <v>0</v>
      </c>
      <c r="K115" s="39">
        <v>0</v>
      </c>
      <c r="L115" s="39">
        <v>0</v>
      </c>
      <c r="M115" s="43" t="e">
        <f t="shared" ca="1" si="6"/>
        <v>#N/A</v>
      </c>
    </row>
    <row r="116" spans="1:13" x14ac:dyDescent="0.3">
      <c r="A116" s="16"/>
      <c r="B116" s="4"/>
      <c r="C116" s="3"/>
      <c r="D116" s="4"/>
      <c r="E116" s="42" t="e">
        <f t="shared" ca="1" si="4"/>
        <v>#N/A</v>
      </c>
      <c r="F116" s="39" t="e">
        <f t="shared" ca="1" si="3"/>
        <v>#N/A</v>
      </c>
      <c r="G116" s="39">
        <v>0</v>
      </c>
      <c r="H116" s="39" t="e">
        <f t="shared" ca="1" si="5"/>
        <v>#N/A</v>
      </c>
      <c r="I116" s="39">
        <v>0</v>
      </c>
      <c r="J116" s="39">
        <v>0</v>
      </c>
      <c r="K116" s="39">
        <v>0</v>
      </c>
      <c r="L116" s="39">
        <v>0</v>
      </c>
      <c r="M116" s="43" t="e">
        <f t="shared" ca="1" si="6"/>
        <v>#N/A</v>
      </c>
    </row>
    <row r="117" spans="1:13" x14ac:dyDescent="0.3">
      <c r="A117" s="16"/>
      <c r="B117" s="4"/>
      <c r="C117" s="3"/>
      <c r="D117" s="4"/>
      <c r="E117" s="42" t="e">
        <f t="shared" ca="1" si="4"/>
        <v>#N/A</v>
      </c>
      <c r="F117" s="39" t="e">
        <f t="shared" ca="1" si="3"/>
        <v>#N/A</v>
      </c>
      <c r="G117" s="39">
        <v>0</v>
      </c>
      <c r="H117" s="39" t="e">
        <f t="shared" ca="1" si="5"/>
        <v>#N/A</v>
      </c>
      <c r="I117" s="39">
        <v>0</v>
      </c>
      <c r="J117" s="39">
        <v>0</v>
      </c>
      <c r="K117" s="39">
        <v>0</v>
      </c>
      <c r="L117" s="39">
        <v>0</v>
      </c>
      <c r="M117" s="43" t="e">
        <f t="shared" ca="1" si="6"/>
        <v>#N/A</v>
      </c>
    </row>
    <row r="118" spans="1:13" x14ac:dyDescent="0.3">
      <c r="A118" s="16"/>
      <c r="B118" s="4"/>
      <c r="C118" s="3"/>
      <c r="D118" s="4"/>
      <c r="E118" s="42" t="e">
        <f t="shared" ca="1" si="4"/>
        <v>#N/A</v>
      </c>
      <c r="F118" s="39" t="e">
        <f t="shared" ca="1" si="3"/>
        <v>#N/A</v>
      </c>
      <c r="G118" s="39">
        <v>0</v>
      </c>
      <c r="H118" s="39" t="e">
        <f t="shared" ca="1" si="5"/>
        <v>#N/A</v>
      </c>
      <c r="I118" s="39">
        <v>0</v>
      </c>
      <c r="J118" s="39">
        <v>0</v>
      </c>
      <c r="K118" s="39">
        <v>0</v>
      </c>
      <c r="L118" s="39">
        <v>0</v>
      </c>
      <c r="M118" s="43" t="e">
        <f t="shared" ca="1" si="6"/>
        <v>#N/A</v>
      </c>
    </row>
    <row r="119" spans="1:13" x14ac:dyDescent="0.3">
      <c r="A119" s="16"/>
      <c r="B119" s="4"/>
      <c r="C119" s="3"/>
      <c r="D119" s="4"/>
      <c r="E119" s="42" t="e">
        <f t="shared" ca="1" si="4"/>
        <v>#N/A</v>
      </c>
      <c r="F119" s="39" t="e">
        <f t="shared" ca="1" si="3"/>
        <v>#N/A</v>
      </c>
      <c r="G119" s="39">
        <v>0</v>
      </c>
      <c r="H119" s="39" t="e">
        <f t="shared" ca="1" si="5"/>
        <v>#N/A</v>
      </c>
      <c r="I119" s="39">
        <v>0</v>
      </c>
      <c r="J119" s="39">
        <v>0</v>
      </c>
      <c r="K119" s="39">
        <v>0</v>
      </c>
      <c r="L119" s="39">
        <v>0</v>
      </c>
      <c r="M119" s="43" t="e">
        <f t="shared" ca="1" si="6"/>
        <v>#N/A</v>
      </c>
    </row>
    <row r="120" spans="1:13" x14ac:dyDescent="0.3">
      <c r="A120" s="16"/>
      <c r="B120" s="4"/>
      <c r="C120" s="3"/>
      <c r="D120" s="4"/>
      <c r="E120" s="42" t="e">
        <f t="shared" ca="1" si="4"/>
        <v>#N/A</v>
      </c>
      <c r="F120" s="39" t="e">
        <f t="shared" ca="1" si="3"/>
        <v>#N/A</v>
      </c>
      <c r="G120" s="39">
        <v>0</v>
      </c>
      <c r="H120" s="39" t="e">
        <f t="shared" ca="1" si="5"/>
        <v>#N/A</v>
      </c>
      <c r="I120" s="39">
        <v>0</v>
      </c>
      <c r="J120" s="39">
        <v>0</v>
      </c>
      <c r="K120" s="39">
        <v>0</v>
      </c>
      <c r="L120" s="39">
        <v>0</v>
      </c>
      <c r="M120" s="43" t="e">
        <f t="shared" ca="1" si="6"/>
        <v>#N/A</v>
      </c>
    </row>
    <row r="121" spans="1:13" x14ac:dyDescent="0.3">
      <c r="A121" s="16"/>
      <c r="B121" s="4"/>
      <c r="C121" s="3"/>
      <c r="D121" s="4"/>
      <c r="E121" s="42" t="e">
        <f t="shared" ca="1" si="4"/>
        <v>#N/A</v>
      </c>
      <c r="F121" s="39" t="e">
        <f t="shared" ca="1" si="3"/>
        <v>#N/A</v>
      </c>
      <c r="G121" s="39">
        <v>0</v>
      </c>
      <c r="H121" s="39" t="e">
        <f t="shared" ca="1" si="5"/>
        <v>#N/A</v>
      </c>
      <c r="I121" s="39">
        <v>0</v>
      </c>
      <c r="J121" s="39">
        <v>0</v>
      </c>
      <c r="K121" s="39">
        <v>0</v>
      </c>
      <c r="L121" s="39">
        <v>0</v>
      </c>
      <c r="M121" s="43" t="e">
        <f t="shared" ca="1" si="6"/>
        <v>#N/A</v>
      </c>
    </row>
    <row r="122" spans="1:13" x14ac:dyDescent="0.3">
      <c r="A122" s="16"/>
      <c r="B122" s="4"/>
      <c r="C122" s="3"/>
      <c r="D122" s="4"/>
      <c r="E122" s="42" t="e">
        <f t="shared" ca="1" si="4"/>
        <v>#N/A</v>
      </c>
      <c r="F122" s="39" t="e">
        <f t="shared" ca="1" si="3"/>
        <v>#N/A</v>
      </c>
      <c r="G122" s="39">
        <v>0</v>
      </c>
      <c r="H122" s="39" t="e">
        <f t="shared" ca="1" si="5"/>
        <v>#N/A</v>
      </c>
      <c r="I122" s="39">
        <v>0</v>
      </c>
      <c r="J122" s="39">
        <v>0</v>
      </c>
      <c r="K122" s="39">
        <v>0</v>
      </c>
      <c r="L122" s="39">
        <v>0</v>
      </c>
      <c r="M122" s="43" t="e">
        <f t="shared" ca="1" si="6"/>
        <v>#N/A</v>
      </c>
    </row>
    <row r="123" spans="1:13" x14ac:dyDescent="0.3">
      <c r="A123" s="16"/>
      <c r="B123" s="4"/>
      <c r="C123" s="3"/>
      <c r="D123" s="4"/>
      <c r="E123" s="42" t="e">
        <f t="shared" ca="1" si="4"/>
        <v>#N/A</v>
      </c>
      <c r="F123" s="39" t="e">
        <f t="shared" ca="1" si="3"/>
        <v>#N/A</v>
      </c>
      <c r="G123" s="39">
        <v>0</v>
      </c>
      <c r="H123" s="39" t="e">
        <f t="shared" ca="1" si="5"/>
        <v>#N/A</v>
      </c>
      <c r="I123" s="39">
        <v>0</v>
      </c>
      <c r="J123" s="39">
        <v>0</v>
      </c>
      <c r="K123" s="39">
        <v>0</v>
      </c>
      <c r="L123" s="39">
        <v>0</v>
      </c>
      <c r="M123" s="43" t="e">
        <f t="shared" ca="1" si="6"/>
        <v>#N/A</v>
      </c>
    </row>
    <row r="124" spans="1:13" x14ac:dyDescent="0.3">
      <c r="A124" s="16"/>
      <c r="B124" s="4"/>
      <c r="C124" s="3"/>
      <c r="D124" s="4"/>
      <c r="E124" s="42" t="e">
        <f t="shared" ca="1" si="4"/>
        <v>#N/A</v>
      </c>
      <c r="F124" s="39" t="e">
        <f t="shared" ca="1" si="3"/>
        <v>#N/A</v>
      </c>
      <c r="G124" s="39">
        <v>0</v>
      </c>
      <c r="H124" s="39" t="e">
        <f t="shared" ca="1" si="5"/>
        <v>#N/A</v>
      </c>
      <c r="I124" s="39">
        <v>0</v>
      </c>
      <c r="J124" s="39">
        <v>0</v>
      </c>
      <c r="K124" s="39">
        <v>0</v>
      </c>
      <c r="L124" s="39">
        <v>0</v>
      </c>
      <c r="M124" s="43" t="e">
        <f t="shared" ca="1" si="6"/>
        <v>#N/A</v>
      </c>
    </row>
    <row r="125" spans="1:13" x14ac:dyDescent="0.3">
      <c r="A125" s="16"/>
      <c r="B125" s="4"/>
      <c r="C125" s="3"/>
      <c r="D125" s="4"/>
      <c r="E125" s="42" t="e">
        <f t="shared" ca="1" si="4"/>
        <v>#N/A</v>
      </c>
      <c r="F125" s="39" t="e">
        <f t="shared" ca="1" si="3"/>
        <v>#N/A</v>
      </c>
      <c r="G125" s="39">
        <v>0</v>
      </c>
      <c r="H125" s="39" t="e">
        <f t="shared" ca="1" si="5"/>
        <v>#N/A</v>
      </c>
      <c r="I125" s="39">
        <v>0</v>
      </c>
      <c r="J125" s="39">
        <v>0</v>
      </c>
      <c r="K125" s="39">
        <v>0</v>
      </c>
      <c r="L125" s="39">
        <v>0</v>
      </c>
      <c r="M125" s="43" t="e">
        <f t="shared" ca="1" si="6"/>
        <v>#N/A</v>
      </c>
    </row>
    <row r="126" spans="1:13" x14ac:dyDescent="0.3">
      <c r="A126" s="16"/>
      <c r="B126" s="4"/>
      <c r="C126" s="3"/>
      <c r="D126" s="4"/>
      <c r="E126" s="42" t="e">
        <f t="shared" ca="1" si="4"/>
        <v>#N/A</v>
      </c>
      <c r="F126" s="39" t="e">
        <f t="shared" ca="1" si="3"/>
        <v>#N/A</v>
      </c>
      <c r="G126" s="39">
        <v>0</v>
      </c>
      <c r="H126" s="39" t="e">
        <f t="shared" ca="1" si="5"/>
        <v>#N/A</v>
      </c>
      <c r="I126" s="39">
        <v>0</v>
      </c>
      <c r="J126" s="39">
        <v>0</v>
      </c>
      <c r="K126" s="39">
        <v>0</v>
      </c>
      <c r="L126" s="39">
        <v>0</v>
      </c>
      <c r="M126" s="43" t="e">
        <f t="shared" ca="1" si="6"/>
        <v>#N/A</v>
      </c>
    </row>
    <row r="127" spans="1:13" x14ac:dyDescent="0.3">
      <c r="A127" s="16"/>
      <c r="B127" s="4"/>
      <c r="C127" s="3"/>
      <c r="D127" s="4"/>
      <c r="E127" s="42" t="e">
        <f t="shared" ca="1" si="4"/>
        <v>#N/A</v>
      </c>
      <c r="F127" s="39" t="e">
        <f t="shared" ca="1" si="3"/>
        <v>#N/A</v>
      </c>
      <c r="G127" s="39">
        <v>0</v>
      </c>
      <c r="H127" s="39" t="e">
        <f t="shared" ca="1" si="5"/>
        <v>#N/A</v>
      </c>
      <c r="I127" s="39">
        <v>0</v>
      </c>
      <c r="J127" s="39">
        <v>0</v>
      </c>
      <c r="K127" s="39">
        <v>0</v>
      </c>
      <c r="L127" s="39">
        <v>0</v>
      </c>
      <c r="M127" s="43" t="e">
        <f t="shared" ca="1" si="6"/>
        <v>#N/A</v>
      </c>
    </row>
    <row r="128" spans="1:13" x14ac:dyDescent="0.3">
      <c r="A128" s="16"/>
      <c r="B128" s="4"/>
      <c r="C128" s="3"/>
      <c r="D128" s="4"/>
      <c r="E128" s="42" t="e">
        <f t="shared" ca="1" si="4"/>
        <v>#N/A</v>
      </c>
      <c r="F128" s="39" t="e">
        <f t="shared" ca="1" si="3"/>
        <v>#N/A</v>
      </c>
      <c r="G128" s="39">
        <v>0</v>
      </c>
      <c r="H128" s="39" t="e">
        <f t="shared" ca="1" si="5"/>
        <v>#N/A</v>
      </c>
      <c r="I128" s="39">
        <v>0</v>
      </c>
      <c r="J128" s="39">
        <v>0</v>
      </c>
      <c r="K128" s="39">
        <v>0</v>
      </c>
      <c r="L128" s="39">
        <v>0</v>
      </c>
      <c r="M128" s="43" t="e">
        <f t="shared" ca="1" si="6"/>
        <v>#N/A</v>
      </c>
    </row>
    <row r="129" spans="1:13" x14ac:dyDescent="0.3">
      <c r="A129" s="16"/>
      <c r="B129" s="4"/>
      <c r="C129" s="3"/>
      <c r="D129" s="4"/>
      <c r="E129" s="42" t="e">
        <f t="shared" ca="1" si="4"/>
        <v>#N/A</v>
      </c>
      <c r="F129" s="39" t="e">
        <f t="shared" ca="1" si="3"/>
        <v>#N/A</v>
      </c>
      <c r="G129" s="39">
        <v>0</v>
      </c>
      <c r="H129" s="39" t="e">
        <f t="shared" ca="1" si="5"/>
        <v>#N/A</v>
      </c>
      <c r="I129" s="39">
        <v>0</v>
      </c>
      <c r="J129" s="39">
        <v>0</v>
      </c>
      <c r="K129" s="39">
        <v>0</v>
      </c>
      <c r="L129" s="39">
        <v>0</v>
      </c>
      <c r="M129" s="43" t="e">
        <f t="shared" ca="1" si="6"/>
        <v>#N/A</v>
      </c>
    </row>
    <row r="130" spans="1:13" x14ac:dyDescent="0.3">
      <c r="A130" s="16"/>
      <c r="B130" s="4"/>
      <c r="C130" s="3"/>
      <c r="D130" s="4"/>
      <c r="E130" s="42" t="e">
        <f t="shared" ca="1" si="4"/>
        <v>#N/A</v>
      </c>
      <c r="F130" s="39" t="e">
        <f t="shared" ca="1" si="3"/>
        <v>#N/A</v>
      </c>
      <c r="G130" s="39">
        <v>0</v>
      </c>
      <c r="H130" s="39" t="e">
        <f t="shared" ca="1" si="5"/>
        <v>#N/A</v>
      </c>
      <c r="I130" s="39">
        <v>0</v>
      </c>
      <c r="J130" s="39">
        <v>0</v>
      </c>
      <c r="K130" s="39">
        <v>0</v>
      </c>
      <c r="L130" s="39">
        <v>0</v>
      </c>
      <c r="M130" s="43" t="e">
        <f t="shared" ca="1" si="6"/>
        <v>#N/A</v>
      </c>
    </row>
    <row r="131" spans="1:13" x14ac:dyDescent="0.3">
      <c r="A131" s="16"/>
      <c r="B131" s="4"/>
      <c r="C131" s="3"/>
      <c r="D131" s="4"/>
      <c r="E131" s="42" t="e">
        <f t="shared" ca="1" si="4"/>
        <v>#N/A</v>
      </c>
      <c r="F131" s="39" t="e">
        <f t="shared" ca="1" si="3"/>
        <v>#N/A</v>
      </c>
      <c r="G131" s="39">
        <v>0</v>
      </c>
      <c r="H131" s="39" t="e">
        <f t="shared" ca="1" si="5"/>
        <v>#N/A</v>
      </c>
      <c r="I131" s="39">
        <v>0</v>
      </c>
      <c r="J131" s="39">
        <v>0</v>
      </c>
      <c r="K131" s="39">
        <v>0</v>
      </c>
      <c r="L131" s="39">
        <v>0</v>
      </c>
      <c r="M131" s="43" t="e">
        <f t="shared" ca="1" si="6"/>
        <v>#N/A</v>
      </c>
    </row>
    <row r="132" spans="1:13" x14ac:dyDescent="0.3">
      <c r="A132" s="16"/>
      <c r="B132" s="4"/>
      <c r="C132" s="3"/>
      <c r="D132" s="4"/>
      <c r="E132" s="42" t="e">
        <f t="shared" ca="1" si="4"/>
        <v>#N/A</v>
      </c>
      <c r="F132" s="39" t="e">
        <f t="shared" ca="1" si="3"/>
        <v>#N/A</v>
      </c>
      <c r="G132" s="39">
        <v>0</v>
      </c>
      <c r="H132" s="39" t="e">
        <f t="shared" ca="1" si="5"/>
        <v>#N/A</v>
      </c>
      <c r="I132" s="39">
        <v>0</v>
      </c>
      <c r="J132" s="39">
        <v>0</v>
      </c>
      <c r="K132" s="39">
        <v>0</v>
      </c>
      <c r="L132" s="39">
        <v>0</v>
      </c>
      <c r="M132" s="43" t="e">
        <f t="shared" ca="1" si="6"/>
        <v>#N/A</v>
      </c>
    </row>
    <row r="133" spans="1:13" x14ac:dyDescent="0.3">
      <c r="A133" s="16"/>
      <c r="B133" s="4"/>
      <c r="C133" s="3"/>
      <c r="D133" s="4"/>
      <c r="E133" s="42" t="e">
        <f t="shared" ca="1" si="4"/>
        <v>#N/A</v>
      </c>
      <c r="F133" s="39" t="e">
        <f t="shared" ca="1" si="3"/>
        <v>#N/A</v>
      </c>
      <c r="G133" s="39">
        <v>0</v>
      </c>
      <c r="H133" s="39" t="e">
        <f t="shared" ca="1" si="5"/>
        <v>#N/A</v>
      </c>
      <c r="I133" s="39">
        <v>0</v>
      </c>
      <c r="J133" s="39">
        <v>0</v>
      </c>
      <c r="K133" s="39">
        <v>0</v>
      </c>
      <c r="L133" s="39">
        <v>0</v>
      </c>
      <c r="M133" s="43" t="e">
        <f t="shared" ca="1" si="6"/>
        <v>#N/A</v>
      </c>
    </row>
    <row r="134" spans="1:13" x14ac:dyDescent="0.3">
      <c r="A134" s="16"/>
      <c r="B134" s="4"/>
      <c r="C134" s="3"/>
      <c r="D134" s="4"/>
      <c r="E134" s="42" t="e">
        <f t="shared" ca="1" si="4"/>
        <v>#N/A</v>
      </c>
      <c r="F134" s="39" t="e">
        <f t="shared" ca="1" si="3"/>
        <v>#N/A</v>
      </c>
      <c r="G134" s="39">
        <v>0</v>
      </c>
      <c r="H134" s="39" t="e">
        <f t="shared" ca="1" si="5"/>
        <v>#N/A</v>
      </c>
      <c r="I134" s="39">
        <v>0</v>
      </c>
      <c r="J134" s="39">
        <v>0</v>
      </c>
      <c r="K134" s="39">
        <v>0</v>
      </c>
      <c r="L134" s="39">
        <v>0</v>
      </c>
      <c r="M134" s="43" t="e">
        <f t="shared" ca="1" si="6"/>
        <v>#N/A</v>
      </c>
    </row>
    <row r="135" spans="1:13" x14ac:dyDescent="0.3">
      <c r="A135" s="16"/>
      <c r="B135" s="4"/>
      <c r="C135" s="3"/>
      <c r="D135" s="4"/>
      <c r="E135" s="42" t="e">
        <f t="shared" ca="1" si="4"/>
        <v>#N/A</v>
      </c>
      <c r="F135" s="39" t="e">
        <f t="shared" ca="1" si="3"/>
        <v>#N/A</v>
      </c>
      <c r="G135" s="39">
        <v>0</v>
      </c>
      <c r="H135" s="39" t="e">
        <f t="shared" ca="1" si="5"/>
        <v>#N/A</v>
      </c>
      <c r="I135" s="39">
        <v>0</v>
      </c>
      <c r="J135" s="39">
        <v>0</v>
      </c>
      <c r="K135" s="39">
        <v>0</v>
      </c>
      <c r="L135" s="39">
        <v>0</v>
      </c>
      <c r="M135" s="43" t="e">
        <f t="shared" ca="1" si="6"/>
        <v>#N/A</v>
      </c>
    </row>
    <row r="136" spans="1:13" x14ac:dyDescent="0.3">
      <c r="A136" s="16"/>
      <c r="B136" s="4"/>
      <c r="C136" s="3"/>
      <c r="D136" s="4"/>
      <c r="E136" s="42" t="e">
        <f t="shared" ca="1" si="4"/>
        <v>#N/A</v>
      </c>
      <c r="F136" s="39" t="e">
        <f t="shared" ca="1" si="3"/>
        <v>#N/A</v>
      </c>
      <c r="G136" s="39">
        <v>0</v>
      </c>
      <c r="H136" s="39" t="e">
        <f t="shared" ca="1" si="5"/>
        <v>#N/A</v>
      </c>
      <c r="I136" s="39">
        <v>0</v>
      </c>
      <c r="J136" s="39">
        <v>0</v>
      </c>
      <c r="K136" s="39">
        <v>0</v>
      </c>
      <c r="L136" s="39">
        <v>0</v>
      </c>
      <c r="M136" s="43" t="e">
        <f t="shared" ca="1" si="6"/>
        <v>#N/A</v>
      </c>
    </row>
    <row r="137" spans="1:13" x14ac:dyDescent="0.3">
      <c r="A137" s="16"/>
      <c r="B137" s="4"/>
      <c r="C137" s="3"/>
      <c r="D137" s="4"/>
      <c r="E137" s="42" t="e">
        <f t="shared" ca="1" si="4"/>
        <v>#N/A</v>
      </c>
      <c r="F137" s="39" t="e">
        <f t="shared" ca="1" si="3"/>
        <v>#N/A</v>
      </c>
      <c r="G137" s="39">
        <v>0</v>
      </c>
      <c r="H137" s="39" t="e">
        <f t="shared" ca="1" si="5"/>
        <v>#N/A</v>
      </c>
      <c r="I137" s="39">
        <v>0</v>
      </c>
      <c r="J137" s="39">
        <v>0</v>
      </c>
      <c r="K137" s="39">
        <v>0</v>
      </c>
      <c r="L137" s="39">
        <v>0</v>
      </c>
      <c r="M137" s="43" t="e">
        <f t="shared" ca="1" si="6"/>
        <v>#N/A</v>
      </c>
    </row>
    <row r="138" spans="1:13" x14ac:dyDescent="0.3">
      <c r="A138" s="16"/>
      <c r="B138" s="4"/>
      <c r="C138" s="3"/>
      <c r="D138" s="4"/>
      <c r="E138" s="42" t="e">
        <f t="shared" ca="1" si="4"/>
        <v>#N/A</v>
      </c>
      <c r="F138" s="39" t="e">
        <f t="shared" ca="1" si="3"/>
        <v>#N/A</v>
      </c>
      <c r="G138" s="39">
        <v>0</v>
      </c>
      <c r="H138" s="39" t="e">
        <f t="shared" ca="1" si="5"/>
        <v>#N/A</v>
      </c>
      <c r="I138" s="39">
        <v>0</v>
      </c>
      <c r="J138" s="39">
        <v>0</v>
      </c>
      <c r="K138" s="39">
        <v>0</v>
      </c>
      <c r="L138" s="39">
        <v>0</v>
      </c>
      <c r="M138" s="43" t="e">
        <f t="shared" ca="1" si="6"/>
        <v>#N/A</v>
      </c>
    </row>
    <row r="139" spans="1:13" x14ac:dyDescent="0.3">
      <c r="A139" s="16"/>
      <c r="B139" s="4"/>
      <c r="C139" s="3"/>
      <c r="D139" s="4"/>
      <c r="E139" s="42" t="e">
        <f t="shared" ca="1" si="4"/>
        <v>#N/A</v>
      </c>
      <c r="F139" s="39" t="e">
        <f t="shared" ca="1" si="3"/>
        <v>#N/A</v>
      </c>
      <c r="G139" s="39">
        <v>0</v>
      </c>
      <c r="H139" s="39" t="e">
        <f t="shared" ca="1" si="5"/>
        <v>#N/A</v>
      </c>
      <c r="I139" s="39">
        <v>0</v>
      </c>
      <c r="J139" s="39">
        <v>0</v>
      </c>
      <c r="K139" s="39">
        <v>0</v>
      </c>
      <c r="L139" s="39">
        <v>0</v>
      </c>
      <c r="M139" s="43" t="e">
        <f t="shared" ca="1" si="6"/>
        <v>#N/A</v>
      </c>
    </row>
    <row r="140" spans="1:13" x14ac:dyDescent="0.3">
      <c r="A140" s="16"/>
      <c r="B140" s="4"/>
      <c r="C140" s="3"/>
      <c r="D140" s="4"/>
      <c r="E140" s="42" t="e">
        <f t="shared" ca="1" si="4"/>
        <v>#N/A</v>
      </c>
      <c r="F140" s="39" t="e">
        <f t="shared" ca="1" si="3"/>
        <v>#N/A</v>
      </c>
      <c r="G140" s="39">
        <v>0</v>
      </c>
      <c r="H140" s="39" t="e">
        <f t="shared" ca="1" si="5"/>
        <v>#N/A</v>
      </c>
      <c r="I140" s="39">
        <v>0</v>
      </c>
      <c r="J140" s="39">
        <v>0</v>
      </c>
      <c r="K140" s="39">
        <v>0</v>
      </c>
      <c r="L140" s="39">
        <v>0</v>
      </c>
      <c r="M140" s="43" t="e">
        <f t="shared" ca="1" si="6"/>
        <v>#N/A</v>
      </c>
    </row>
    <row r="141" spans="1:13" x14ac:dyDescent="0.3">
      <c r="A141" s="16"/>
      <c r="B141" s="4"/>
      <c r="C141" s="3"/>
      <c r="D141" s="4"/>
      <c r="E141" s="42" t="e">
        <f t="shared" ca="1" si="4"/>
        <v>#N/A</v>
      </c>
      <c r="F141" s="39" t="e">
        <f t="shared" ca="1" si="3"/>
        <v>#N/A</v>
      </c>
      <c r="G141" s="39">
        <v>0</v>
      </c>
      <c r="H141" s="39" t="e">
        <f t="shared" ca="1" si="5"/>
        <v>#N/A</v>
      </c>
      <c r="I141" s="39">
        <v>0</v>
      </c>
      <c r="J141" s="39">
        <v>0</v>
      </c>
      <c r="K141" s="39">
        <v>0</v>
      </c>
      <c r="L141" s="39">
        <v>0</v>
      </c>
      <c r="M141" s="43" t="e">
        <f t="shared" ca="1" si="6"/>
        <v>#N/A</v>
      </c>
    </row>
    <row r="142" spans="1:13" x14ac:dyDescent="0.3">
      <c r="A142" s="16"/>
      <c r="B142" s="4"/>
      <c r="C142" s="3"/>
      <c r="D142" s="4"/>
      <c r="E142" s="42" t="e">
        <f t="shared" ca="1" si="4"/>
        <v>#N/A</v>
      </c>
      <c r="F142" s="39" t="e">
        <f t="shared" ca="1" si="3"/>
        <v>#N/A</v>
      </c>
      <c r="G142" s="39">
        <v>0</v>
      </c>
      <c r="H142" s="39" t="e">
        <f t="shared" ca="1" si="5"/>
        <v>#N/A</v>
      </c>
      <c r="I142" s="39">
        <v>0</v>
      </c>
      <c r="J142" s="39">
        <v>0</v>
      </c>
      <c r="K142" s="39">
        <v>0</v>
      </c>
      <c r="L142" s="39">
        <v>0</v>
      </c>
      <c r="M142" s="43" t="e">
        <f t="shared" ca="1" si="6"/>
        <v>#N/A</v>
      </c>
    </row>
    <row r="143" spans="1:13" x14ac:dyDescent="0.3">
      <c r="A143" s="16"/>
      <c r="B143" s="4"/>
      <c r="C143" s="3"/>
      <c r="D143" s="4"/>
      <c r="E143" s="42" t="e">
        <f t="shared" ca="1" si="4"/>
        <v>#N/A</v>
      </c>
      <c r="F143" s="39" t="e">
        <f t="shared" ca="1" si="3"/>
        <v>#N/A</v>
      </c>
      <c r="G143" s="39">
        <v>0</v>
      </c>
      <c r="H143" s="39" t="e">
        <f t="shared" ca="1" si="5"/>
        <v>#N/A</v>
      </c>
      <c r="I143" s="39">
        <v>0</v>
      </c>
      <c r="J143" s="39">
        <v>0</v>
      </c>
      <c r="K143" s="39">
        <v>0</v>
      </c>
      <c r="L143" s="39">
        <v>0</v>
      </c>
      <c r="M143" s="43" t="e">
        <f t="shared" ca="1" si="6"/>
        <v>#N/A</v>
      </c>
    </row>
    <row r="144" spans="1:13" x14ac:dyDescent="0.3">
      <c r="A144" s="16"/>
      <c r="B144" s="4"/>
      <c r="C144" s="3"/>
      <c r="D144" s="4"/>
      <c r="E144" s="42" t="e">
        <f t="shared" ca="1" si="4"/>
        <v>#N/A</v>
      </c>
      <c r="F144" s="39" t="e">
        <f t="shared" ca="1" si="3"/>
        <v>#N/A</v>
      </c>
      <c r="G144" s="39">
        <v>0</v>
      </c>
      <c r="H144" s="39" t="e">
        <f t="shared" ca="1" si="5"/>
        <v>#N/A</v>
      </c>
      <c r="I144" s="39">
        <v>0</v>
      </c>
      <c r="J144" s="39">
        <v>0</v>
      </c>
      <c r="K144" s="39">
        <v>0</v>
      </c>
      <c r="L144" s="39">
        <v>0</v>
      </c>
      <c r="M144" s="43" t="e">
        <f t="shared" ca="1" si="6"/>
        <v>#N/A</v>
      </c>
    </row>
    <row r="145" spans="1:13" x14ac:dyDescent="0.3">
      <c r="A145" s="16"/>
      <c r="B145" s="4"/>
      <c r="C145" s="3"/>
      <c r="D145" s="4"/>
      <c r="E145" s="42" t="e">
        <f t="shared" ca="1" si="4"/>
        <v>#N/A</v>
      </c>
      <c r="F145" s="39" t="e">
        <f t="shared" ca="1" si="3"/>
        <v>#N/A</v>
      </c>
      <c r="G145" s="39">
        <v>0</v>
      </c>
      <c r="H145" s="39" t="e">
        <f t="shared" ca="1" si="5"/>
        <v>#N/A</v>
      </c>
      <c r="I145" s="39">
        <v>0</v>
      </c>
      <c r="J145" s="39">
        <v>0</v>
      </c>
      <c r="K145" s="39">
        <v>0</v>
      </c>
      <c r="L145" s="39">
        <v>0</v>
      </c>
      <c r="M145" s="43" t="e">
        <f t="shared" ca="1" si="6"/>
        <v>#N/A</v>
      </c>
    </row>
    <row r="146" spans="1:13" x14ac:dyDescent="0.3">
      <c r="A146" s="16"/>
      <c r="B146" s="4"/>
      <c r="C146" s="3"/>
      <c r="D146" s="4"/>
      <c r="E146" s="42" t="e">
        <f t="shared" ca="1" si="4"/>
        <v>#N/A</v>
      </c>
      <c r="F146" s="39" t="e">
        <f t="shared" ca="1" si="3"/>
        <v>#N/A</v>
      </c>
      <c r="G146" s="39">
        <v>0</v>
      </c>
      <c r="H146" s="39" t="e">
        <f t="shared" ca="1" si="5"/>
        <v>#N/A</v>
      </c>
      <c r="I146" s="39">
        <v>0</v>
      </c>
      <c r="J146" s="39">
        <v>0</v>
      </c>
      <c r="K146" s="39">
        <v>0</v>
      </c>
      <c r="L146" s="39">
        <v>0</v>
      </c>
      <c r="M146" s="43" t="e">
        <f t="shared" ca="1" si="6"/>
        <v>#N/A</v>
      </c>
    </row>
    <row r="147" spans="1:13" x14ac:dyDescent="0.3">
      <c r="A147" s="16"/>
      <c r="B147" s="4"/>
      <c r="C147" s="3"/>
      <c r="D147" s="4"/>
      <c r="E147" s="42" t="e">
        <f t="shared" ca="1" si="4"/>
        <v>#N/A</v>
      </c>
      <c r="F147" s="39" t="e">
        <f t="shared" ca="1" si="3"/>
        <v>#N/A</v>
      </c>
      <c r="G147" s="39">
        <v>0</v>
      </c>
      <c r="H147" s="39" t="e">
        <f t="shared" ca="1" si="5"/>
        <v>#N/A</v>
      </c>
      <c r="I147" s="39">
        <v>0</v>
      </c>
      <c r="J147" s="39">
        <v>0</v>
      </c>
      <c r="K147" s="39">
        <v>0</v>
      </c>
      <c r="L147" s="39">
        <v>0</v>
      </c>
      <c r="M147" s="43" t="e">
        <f t="shared" ca="1" si="6"/>
        <v>#N/A</v>
      </c>
    </row>
    <row r="148" spans="1:13" x14ac:dyDescent="0.3">
      <c r="A148" s="16"/>
      <c r="B148" s="4"/>
      <c r="C148" s="3"/>
      <c r="D148" s="4"/>
      <c r="E148" s="42" t="e">
        <f t="shared" ca="1" si="4"/>
        <v>#N/A</v>
      </c>
      <c r="F148" s="39" t="e">
        <f t="shared" ca="1" si="3"/>
        <v>#N/A</v>
      </c>
      <c r="G148" s="39">
        <v>0</v>
      </c>
      <c r="H148" s="39" t="e">
        <f t="shared" ca="1" si="5"/>
        <v>#N/A</v>
      </c>
      <c r="I148" s="39">
        <v>0</v>
      </c>
      <c r="J148" s="39">
        <v>0</v>
      </c>
      <c r="K148" s="39">
        <v>0</v>
      </c>
      <c r="L148" s="39">
        <v>0</v>
      </c>
      <c r="M148" s="43" t="e">
        <f t="shared" ca="1" si="6"/>
        <v>#N/A</v>
      </c>
    </row>
    <row r="149" spans="1:13" x14ac:dyDescent="0.3">
      <c r="A149" s="16"/>
      <c r="B149" s="4"/>
      <c r="C149" s="3"/>
      <c r="D149" s="4"/>
      <c r="E149" s="42" t="e">
        <f t="shared" ca="1" si="4"/>
        <v>#N/A</v>
      </c>
      <c r="F149" s="39" t="e">
        <f t="shared" ca="1" si="3"/>
        <v>#N/A</v>
      </c>
      <c r="G149" s="39">
        <v>0</v>
      </c>
      <c r="H149" s="39" t="e">
        <f t="shared" ca="1" si="5"/>
        <v>#N/A</v>
      </c>
      <c r="I149" s="39">
        <v>0</v>
      </c>
      <c r="J149" s="39">
        <v>0</v>
      </c>
      <c r="K149" s="39">
        <v>0</v>
      </c>
      <c r="L149" s="39">
        <v>0</v>
      </c>
      <c r="M149" s="43" t="e">
        <f t="shared" ca="1" si="6"/>
        <v>#N/A</v>
      </c>
    </row>
    <row r="150" spans="1:13" x14ac:dyDescent="0.3">
      <c r="A150" s="16"/>
      <c r="B150" s="4"/>
      <c r="C150" s="3"/>
      <c r="D150" s="4"/>
      <c r="E150" s="42" t="e">
        <f t="shared" ca="1" si="4"/>
        <v>#N/A</v>
      </c>
      <c r="F150" s="39" t="e">
        <f t="shared" ca="1" si="3"/>
        <v>#N/A</v>
      </c>
      <c r="G150" s="39">
        <v>0</v>
      </c>
      <c r="H150" s="39" t="e">
        <f t="shared" ca="1" si="5"/>
        <v>#N/A</v>
      </c>
      <c r="I150" s="39">
        <v>0</v>
      </c>
      <c r="J150" s="39">
        <v>0</v>
      </c>
      <c r="K150" s="39">
        <v>0</v>
      </c>
      <c r="L150" s="39">
        <v>0</v>
      </c>
      <c r="M150" s="43" t="e">
        <f t="shared" ca="1" si="6"/>
        <v>#N/A</v>
      </c>
    </row>
    <row r="151" spans="1:13" x14ac:dyDescent="0.3">
      <c r="A151" s="16"/>
      <c r="B151" s="4"/>
      <c r="C151" s="3"/>
      <c r="D151" s="4"/>
      <c r="E151" s="42" t="e">
        <f t="shared" ca="1" si="4"/>
        <v>#N/A</v>
      </c>
      <c r="F151" s="39" t="e">
        <f t="shared" ca="1" si="3"/>
        <v>#N/A</v>
      </c>
      <c r="G151" s="39">
        <v>0</v>
      </c>
      <c r="H151" s="39" t="e">
        <f t="shared" ca="1" si="5"/>
        <v>#N/A</v>
      </c>
      <c r="I151" s="39">
        <v>0</v>
      </c>
      <c r="J151" s="39">
        <v>0</v>
      </c>
      <c r="K151" s="39">
        <v>0</v>
      </c>
      <c r="L151" s="39">
        <v>0</v>
      </c>
      <c r="M151" s="43" t="e">
        <f t="shared" ca="1" si="6"/>
        <v>#N/A</v>
      </c>
    </row>
    <row r="152" spans="1:13" x14ac:dyDescent="0.3">
      <c r="A152" s="16"/>
      <c r="B152" s="4"/>
      <c r="C152" s="3"/>
      <c r="D152" s="4"/>
      <c r="E152" s="42" t="e">
        <f t="shared" ca="1" si="4"/>
        <v>#N/A</v>
      </c>
      <c r="F152" s="39" t="e">
        <f t="shared" ca="1" si="3"/>
        <v>#N/A</v>
      </c>
      <c r="G152" s="39">
        <v>0</v>
      </c>
      <c r="H152" s="39" t="e">
        <f t="shared" ca="1" si="5"/>
        <v>#N/A</v>
      </c>
      <c r="I152" s="39">
        <v>0</v>
      </c>
      <c r="J152" s="39">
        <v>0</v>
      </c>
      <c r="K152" s="39">
        <v>0</v>
      </c>
      <c r="L152" s="39">
        <v>0</v>
      </c>
      <c r="M152" s="43" t="e">
        <f t="shared" ca="1" si="6"/>
        <v>#N/A</v>
      </c>
    </row>
    <row r="153" spans="1:13" x14ac:dyDescent="0.3">
      <c r="A153" s="16"/>
      <c r="B153" s="4"/>
      <c r="C153" s="3"/>
      <c r="D153" s="4"/>
      <c r="E153" s="42" t="e">
        <f t="shared" ca="1" si="4"/>
        <v>#N/A</v>
      </c>
      <c r="F153" s="39" t="e">
        <f t="shared" ca="1" si="3"/>
        <v>#N/A</v>
      </c>
      <c r="G153" s="39">
        <v>0</v>
      </c>
      <c r="H153" s="39" t="e">
        <f t="shared" ca="1" si="5"/>
        <v>#N/A</v>
      </c>
      <c r="I153" s="39">
        <v>0</v>
      </c>
      <c r="J153" s="39">
        <v>0</v>
      </c>
      <c r="K153" s="39">
        <v>0</v>
      </c>
      <c r="L153" s="39">
        <v>0</v>
      </c>
      <c r="M153" s="43" t="e">
        <f t="shared" ca="1" si="6"/>
        <v>#N/A</v>
      </c>
    </row>
    <row r="154" spans="1:13" x14ac:dyDescent="0.3">
      <c r="A154" s="16"/>
      <c r="B154" s="4"/>
      <c r="C154" s="3"/>
      <c r="D154" s="4"/>
      <c r="E154" s="42" t="e">
        <f t="shared" ca="1" si="4"/>
        <v>#N/A</v>
      </c>
      <c r="F154" s="39" t="e">
        <f t="shared" ca="1" si="3"/>
        <v>#N/A</v>
      </c>
      <c r="G154" s="39">
        <v>0</v>
      </c>
      <c r="H154" s="39" t="e">
        <f t="shared" ca="1" si="5"/>
        <v>#N/A</v>
      </c>
      <c r="I154" s="39">
        <v>0</v>
      </c>
      <c r="J154" s="39">
        <v>0</v>
      </c>
      <c r="K154" s="39">
        <v>0</v>
      </c>
      <c r="L154" s="39">
        <v>0</v>
      </c>
      <c r="M154" s="43" t="e">
        <f t="shared" ca="1" si="6"/>
        <v>#N/A</v>
      </c>
    </row>
    <row r="155" spans="1:13" x14ac:dyDescent="0.3">
      <c r="A155" s="16"/>
      <c r="B155" s="4"/>
      <c r="C155" s="3"/>
      <c r="D155" s="4"/>
      <c r="E155" s="42" t="e">
        <f t="shared" ca="1" si="4"/>
        <v>#N/A</v>
      </c>
      <c r="F155" s="39" t="e">
        <f t="shared" ca="1" si="3"/>
        <v>#N/A</v>
      </c>
      <c r="G155" s="39">
        <v>0</v>
      </c>
      <c r="H155" s="39" t="e">
        <f t="shared" ca="1" si="5"/>
        <v>#N/A</v>
      </c>
      <c r="I155" s="39">
        <v>0</v>
      </c>
      <c r="J155" s="39">
        <v>0</v>
      </c>
      <c r="K155" s="39">
        <v>0</v>
      </c>
      <c r="L155" s="39">
        <v>0</v>
      </c>
      <c r="M155" s="43" t="e">
        <f t="shared" ca="1" si="6"/>
        <v>#N/A</v>
      </c>
    </row>
    <row r="156" spans="1:13" x14ac:dyDescent="0.3">
      <c r="A156" s="16"/>
      <c r="B156" s="4"/>
      <c r="C156" s="3"/>
      <c r="D156" s="4"/>
      <c r="E156" s="42" t="e">
        <f t="shared" ca="1" si="4"/>
        <v>#N/A</v>
      </c>
      <c r="F156" s="39" t="e">
        <f t="shared" ca="1" si="3"/>
        <v>#N/A</v>
      </c>
      <c r="G156" s="39">
        <v>0</v>
      </c>
      <c r="H156" s="39" t="e">
        <f t="shared" ca="1" si="5"/>
        <v>#N/A</v>
      </c>
      <c r="I156" s="39">
        <v>0</v>
      </c>
      <c r="J156" s="39">
        <v>0</v>
      </c>
      <c r="K156" s="39">
        <v>0</v>
      </c>
      <c r="L156" s="39">
        <v>0</v>
      </c>
      <c r="M156" s="43" t="e">
        <f t="shared" ca="1" si="6"/>
        <v>#N/A</v>
      </c>
    </row>
    <row r="157" spans="1:13" x14ac:dyDescent="0.3">
      <c r="A157" s="16"/>
      <c r="B157" s="4"/>
      <c r="C157" s="3"/>
      <c r="D157" s="4"/>
      <c r="E157" s="42" t="e">
        <f t="shared" ca="1" si="4"/>
        <v>#N/A</v>
      </c>
      <c r="F157" s="39" t="e">
        <f t="shared" ca="1" si="3"/>
        <v>#N/A</v>
      </c>
      <c r="G157" s="39">
        <v>0</v>
      </c>
      <c r="H157" s="39" t="e">
        <f t="shared" ca="1" si="5"/>
        <v>#N/A</v>
      </c>
      <c r="I157" s="39">
        <v>0</v>
      </c>
      <c r="J157" s="39">
        <v>0</v>
      </c>
      <c r="K157" s="39">
        <v>0</v>
      </c>
      <c r="L157" s="39">
        <v>0</v>
      </c>
      <c r="M157" s="43" t="e">
        <f t="shared" ca="1" si="6"/>
        <v>#N/A</v>
      </c>
    </row>
    <row r="158" spans="1:13" x14ac:dyDescent="0.3">
      <c r="A158" s="16"/>
      <c r="B158" s="4"/>
      <c r="C158" s="3"/>
      <c r="D158" s="4"/>
      <c r="E158" s="42" t="e">
        <f t="shared" ca="1" si="4"/>
        <v>#N/A</v>
      </c>
      <c r="F158" s="39" t="e">
        <f t="shared" ca="1" si="3"/>
        <v>#N/A</v>
      </c>
      <c r="G158" s="39">
        <v>0</v>
      </c>
      <c r="H158" s="39" t="e">
        <f t="shared" ca="1" si="5"/>
        <v>#N/A</v>
      </c>
      <c r="I158" s="39">
        <v>0</v>
      </c>
      <c r="J158" s="39">
        <v>0</v>
      </c>
      <c r="K158" s="39">
        <v>0</v>
      </c>
      <c r="L158" s="39">
        <v>0</v>
      </c>
      <c r="M158" s="43" t="e">
        <f t="shared" ca="1" si="6"/>
        <v>#N/A</v>
      </c>
    </row>
    <row r="159" spans="1:13" x14ac:dyDescent="0.3">
      <c r="A159" s="16"/>
      <c r="B159" s="4"/>
      <c r="C159" s="3"/>
      <c r="D159" s="4"/>
      <c r="E159" s="42" t="e">
        <f t="shared" ca="1" si="4"/>
        <v>#N/A</v>
      </c>
      <c r="F159" s="39" t="e">
        <f t="shared" ca="1" si="3"/>
        <v>#N/A</v>
      </c>
      <c r="G159" s="39">
        <v>0</v>
      </c>
      <c r="H159" s="39" t="e">
        <f t="shared" ca="1" si="5"/>
        <v>#N/A</v>
      </c>
      <c r="I159" s="39">
        <v>0</v>
      </c>
      <c r="J159" s="39">
        <v>0</v>
      </c>
      <c r="K159" s="39">
        <v>0</v>
      </c>
      <c r="L159" s="39">
        <v>0</v>
      </c>
      <c r="M159" s="43" t="e">
        <f t="shared" ca="1" si="6"/>
        <v>#N/A</v>
      </c>
    </row>
    <row r="160" spans="1:13" x14ac:dyDescent="0.3">
      <c r="A160" s="16"/>
      <c r="B160" s="4"/>
      <c r="C160" s="3"/>
      <c r="D160" s="4"/>
      <c r="E160" s="42" t="e">
        <f t="shared" ca="1" si="4"/>
        <v>#N/A</v>
      </c>
      <c r="F160" s="39" t="e">
        <f t="shared" ca="1" si="3"/>
        <v>#N/A</v>
      </c>
      <c r="G160" s="39">
        <v>0</v>
      </c>
      <c r="H160" s="39" t="e">
        <f t="shared" ca="1" si="5"/>
        <v>#N/A</v>
      </c>
      <c r="I160" s="39">
        <v>0</v>
      </c>
      <c r="J160" s="39">
        <v>0</v>
      </c>
      <c r="K160" s="39">
        <v>0</v>
      </c>
      <c r="L160" s="39">
        <v>0</v>
      </c>
      <c r="M160" s="43" t="e">
        <f t="shared" ca="1" si="6"/>
        <v>#N/A</v>
      </c>
    </row>
    <row r="161" spans="1:13" x14ac:dyDescent="0.3">
      <c r="A161" s="16"/>
      <c r="B161" s="4"/>
      <c r="C161" s="3"/>
      <c r="D161" s="4"/>
      <c r="E161" s="42" t="e">
        <f t="shared" ca="1" si="4"/>
        <v>#N/A</v>
      </c>
      <c r="F161" s="39" t="e">
        <f t="shared" ca="1" si="3"/>
        <v>#N/A</v>
      </c>
      <c r="G161" s="39">
        <v>0</v>
      </c>
      <c r="H161" s="39" t="e">
        <f t="shared" ca="1" si="5"/>
        <v>#N/A</v>
      </c>
      <c r="I161" s="39">
        <v>0</v>
      </c>
      <c r="J161" s="39">
        <v>0</v>
      </c>
      <c r="K161" s="39">
        <v>0</v>
      </c>
      <c r="L161" s="39">
        <v>0</v>
      </c>
      <c r="M161" s="43" t="e">
        <f t="shared" ca="1" si="6"/>
        <v>#N/A</v>
      </c>
    </row>
    <row r="162" spans="1:13" x14ac:dyDescent="0.3">
      <c r="A162" s="16"/>
      <c r="B162" s="4"/>
      <c r="C162" s="3"/>
      <c r="D162" s="4"/>
      <c r="E162" s="42" t="e">
        <f t="shared" ca="1" si="4"/>
        <v>#N/A</v>
      </c>
      <c r="F162" s="39" t="e">
        <f t="shared" ca="1" si="3"/>
        <v>#N/A</v>
      </c>
      <c r="G162" s="39">
        <v>0</v>
      </c>
      <c r="H162" s="39" t="e">
        <f t="shared" ca="1" si="5"/>
        <v>#N/A</v>
      </c>
      <c r="I162" s="39">
        <v>0</v>
      </c>
      <c r="J162" s="39">
        <v>0</v>
      </c>
      <c r="K162" s="39">
        <v>0</v>
      </c>
      <c r="L162" s="39">
        <v>0</v>
      </c>
      <c r="M162" s="43" t="e">
        <f t="shared" ca="1" si="6"/>
        <v>#N/A</v>
      </c>
    </row>
    <row r="163" spans="1:13" x14ac:dyDescent="0.3">
      <c r="A163" s="16"/>
      <c r="B163" s="4"/>
      <c r="C163" s="3"/>
      <c r="D163" s="4"/>
      <c r="E163" s="42" t="e">
        <f t="shared" ca="1" si="4"/>
        <v>#N/A</v>
      </c>
      <c r="F163" s="39" t="e">
        <f t="shared" ca="1" si="3"/>
        <v>#N/A</v>
      </c>
      <c r="G163" s="39">
        <v>0</v>
      </c>
      <c r="H163" s="39" t="e">
        <f t="shared" ca="1" si="5"/>
        <v>#N/A</v>
      </c>
      <c r="I163" s="39">
        <v>0</v>
      </c>
      <c r="J163" s="39">
        <v>0</v>
      </c>
      <c r="K163" s="39">
        <v>0</v>
      </c>
      <c r="L163" s="39">
        <v>0</v>
      </c>
      <c r="M163" s="43" t="e">
        <f t="shared" ca="1" si="6"/>
        <v>#N/A</v>
      </c>
    </row>
    <row r="164" spans="1:13" x14ac:dyDescent="0.3">
      <c r="A164" s="16"/>
      <c r="B164" s="4"/>
      <c r="C164" s="3"/>
      <c r="D164" s="4"/>
      <c r="E164" s="42" t="e">
        <f t="shared" ca="1" si="4"/>
        <v>#N/A</v>
      </c>
      <c r="F164" s="39" t="e">
        <f t="shared" ca="1" si="3"/>
        <v>#N/A</v>
      </c>
      <c r="G164" s="39">
        <v>0</v>
      </c>
      <c r="H164" s="39" t="e">
        <f t="shared" ca="1" si="5"/>
        <v>#N/A</v>
      </c>
      <c r="I164" s="39">
        <v>0</v>
      </c>
      <c r="J164" s="39">
        <v>0</v>
      </c>
      <c r="K164" s="39">
        <v>0</v>
      </c>
      <c r="L164" s="39">
        <v>0</v>
      </c>
      <c r="M164" s="43" t="e">
        <f t="shared" ca="1" si="6"/>
        <v>#N/A</v>
      </c>
    </row>
    <row r="165" spans="1:13" x14ac:dyDescent="0.3">
      <c r="A165" s="16"/>
      <c r="B165" s="4"/>
      <c r="C165" s="3"/>
      <c r="D165" s="4"/>
      <c r="E165" s="42" t="e">
        <f t="shared" ca="1" si="4"/>
        <v>#N/A</v>
      </c>
      <c r="F165" s="39" t="e">
        <f t="shared" ca="1" si="3"/>
        <v>#N/A</v>
      </c>
      <c r="G165" s="39">
        <v>0</v>
      </c>
      <c r="H165" s="39" t="e">
        <f t="shared" ca="1" si="5"/>
        <v>#N/A</v>
      </c>
      <c r="I165" s="39">
        <v>0</v>
      </c>
      <c r="J165" s="39">
        <v>0</v>
      </c>
      <c r="K165" s="39">
        <v>0</v>
      </c>
      <c r="L165" s="39">
        <v>0</v>
      </c>
      <c r="M165" s="43" t="e">
        <f t="shared" ca="1" si="6"/>
        <v>#N/A</v>
      </c>
    </row>
    <row r="166" spans="1:13" x14ac:dyDescent="0.3">
      <c r="A166" s="16"/>
      <c r="B166" s="4"/>
      <c r="C166" s="3"/>
      <c r="D166" s="4"/>
      <c r="E166" s="42" t="e">
        <f t="shared" ca="1" si="4"/>
        <v>#N/A</v>
      </c>
      <c r="F166" s="39" t="e">
        <f t="shared" ca="1" si="3"/>
        <v>#N/A</v>
      </c>
      <c r="G166" s="39">
        <v>0</v>
      </c>
      <c r="H166" s="39" t="e">
        <f t="shared" ca="1" si="5"/>
        <v>#N/A</v>
      </c>
      <c r="I166" s="39">
        <v>0</v>
      </c>
      <c r="J166" s="39">
        <v>0</v>
      </c>
      <c r="K166" s="39">
        <v>0</v>
      </c>
      <c r="L166" s="39">
        <v>0</v>
      </c>
      <c r="M166" s="43" t="e">
        <f t="shared" ca="1" si="6"/>
        <v>#N/A</v>
      </c>
    </row>
    <row r="167" spans="1:13" x14ac:dyDescent="0.3">
      <c r="A167" s="16"/>
      <c r="B167" s="4"/>
      <c r="C167" s="3"/>
      <c r="D167" s="4"/>
      <c r="E167" s="42" t="e">
        <f t="shared" ca="1" si="4"/>
        <v>#N/A</v>
      </c>
      <c r="F167" s="39" t="e">
        <f t="shared" ca="1" si="3"/>
        <v>#N/A</v>
      </c>
      <c r="G167" s="39">
        <v>0</v>
      </c>
      <c r="H167" s="39" t="e">
        <f t="shared" ca="1" si="5"/>
        <v>#N/A</v>
      </c>
      <c r="I167" s="39">
        <v>0</v>
      </c>
      <c r="J167" s="39">
        <v>0</v>
      </c>
      <c r="K167" s="39">
        <v>0</v>
      </c>
      <c r="L167" s="39">
        <v>0</v>
      </c>
      <c r="M167" s="43" t="e">
        <f t="shared" ca="1" si="6"/>
        <v>#N/A</v>
      </c>
    </row>
    <row r="168" spans="1:13" x14ac:dyDescent="0.3">
      <c r="A168" s="16"/>
      <c r="B168" s="4"/>
      <c r="C168" s="3"/>
      <c r="D168" s="4"/>
      <c r="E168" s="42" t="e">
        <f t="shared" ca="1" si="4"/>
        <v>#N/A</v>
      </c>
      <c r="F168" s="39" t="e">
        <f t="shared" ca="1" si="3"/>
        <v>#N/A</v>
      </c>
      <c r="G168" s="39">
        <v>0</v>
      </c>
      <c r="H168" s="39" t="e">
        <f t="shared" ca="1" si="5"/>
        <v>#N/A</v>
      </c>
      <c r="I168" s="39">
        <v>0</v>
      </c>
      <c r="J168" s="39">
        <v>0</v>
      </c>
      <c r="K168" s="39">
        <v>0</v>
      </c>
      <c r="L168" s="39">
        <v>0</v>
      </c>
      <c r="M168" s="43" t="e">
        <f t="shared" ca="1" si="6"/>
        <v>#N/A</v>
      </c>
    </row>
    <row r="169" spans="1:13" x14ac:dyDescent="0.3">
      <c r="A169" s="16"/>
      <c r="B169" s="4"/>
      <c r="C169" s="3"/>
      <c r="D169" s="4"/>
      <c r="E169" s="42" t="e">
        <f t="shared" ca="1" si="4"/>
        <v>#N/A</v>
      </c>
      <c r="F169" s="39" t="e">
        <f t="shared" ca="1" si="3"/>
        <v>#N/A</v>
      </c>
      <c r="G169" s="39">
        <v>0</v>
      </c>
      <c r="H169" s="39" t="e">
        <f t="shared" ca="1" si="5"/>
        <v>#N/A</v>
      </c>
      <c r="I169" s="39">
        <v>0</v>
      </c>
      <c r="J169" s="39">
        <v>0</v>
      </c>
      <c r="K169" s="39">
        <v>0</v>
      </c>
      <c r="L169" s="39">
        <v>0</v>
      </c>
      <c r="M169" s="43" t="e">
        <f t="shared" ca="1" si="6"/>
        <v>#N/A</v>
      </c>
    </row>
    <row r="170" spans="1:13" x14ac:dyDescent="0.3">
      <c r="A170" s="16"/>
      <c r="B170" s="4"/>
      <c r="C170" s="3"/>
      <c r="D170" s="4"/>
      <c r="E170" s="42" t="e">
        <f t="shared" ca="1" si="4"/>
        <v>#N/A</v>
      </c>
      <c r="F170" s="39" t="e">
        <f t="shared" ca="1" si="3"/>
        <v>#N/A</v>
      </c>
      <c r="G170" s="39">
        <v>0</v>
      </c>
      <c r="H170" s="39" t="e">
        <f t="shared" ca="1" si="5"/>
        <v>#N/A</v>
      </c>
      <c r="I170" s="39">
        <v>0</v>
      </c>
      <c r="J170" s="39">
        <v>0</v>
      </c>
      <c r="K170" s="39">
        <v>0</v>
      </c>
      <c r="L170" s="39">
        <v>0</v>
      </c>
      <c r="M170" s="43" t="e">
        <f t="shared" ca="1" si="6"/>
        <v>#N/A</v>
      </c>
    </row>
    <row r="171" spans="1:13" x14ac:dyDescent="0.3">
      <c r="A171" s="16"/>
      <c r="B171" s="4"/>
      <c r="C171" s="3"/>
      <c r="D171" s="4"/>
      <c r="E171" s="42" t="e">
        <f t="shared" ca="1" si="4"/>
        <v>#N/A</v>
      </c>
      <c r="F171" s="39" t="e">
        <f t="shared" ca="1" si="3"/>
        <v>#N/A</v>
      </c>
      <c r="G171" s="39">
        <v>0</v>
      </c>
      <c r="H171" s="39" t="e">
        <f t="shared" ca="1" si="5"/>
        <v>#N/A</v>
      </c>
      <c r="I171" s="39">
        <v>0</v>
      </c>
      <c r="J171" s="39">
        <v>0</v>
      </c>
      <c r="K171" s="39">
        <v>0</v>
      </c>
      <c r="L171" s="39">
        <v>0</v>
      </c>
      <c r="M171" s="43" t="e">
        <f t="shared" ca="1" si="6"/>
        <v>#N/A</v>
      </c>
    </row>
    <row r="172" spans="1:13" x14ac:dyDescent="0.3">
      <c r="A172" s="16"/>
      <c r="B172" s="4"/>
      <c r="C172" s="3"/>
      <c r="D172" s="4"/>
      <c r="E172" s="42" t="e">
        <f t="shared" ca="1" si="4"/>
        <v>#N/A</v>
      </c>
      <c r="F172" s="39" t="e">
        <f t="shared" ca="1" si="3"/>
        <v>#N/A</v>
      </c>
      <c r="G172" s="39">
        <v>0</v>
      </c>
      <c r="H172" s="39" t="e">
        <f t="shared" ca="1" si="5"/>
        <v>#N/A</v>
      </c>
      <c r="I172" s="39">
        <v>0</v>
      </c>
      <c r="J172" s="39">
        <v>0</v>
      </c>
      <c r="K172" s="39">
        <v>0</v>
      </c>
      <c r="L172" s="39">
        <v>0</v>
      </c>
      <c r="M172" s="43" t="e">
        <f t="shared" ca="1" si="6"/>
        <v>#N/A</v>
      </c>
    </row>
    <row r="173" spans="1:13" x14ac:dyDescent="0.3">
      <c r="A173" s="16"/>
      <c r="B173" s="4"/>
      <c r="C173" s="3"/>
      <c r="D173" s="4"/>
      <c r="E173" s="42" t="e">
        <f t="shared" ca="1" si="4"/>
        <v>#N/A</v>
      </c>
      <c r="F173" s="39" t="e">
        <f t="shared" ca="1" si="3"/>
        <v>#N/A</v>
      </c>
      <c r="G173" s="39">
        <v>0</v>
      </c>
      <c r="H173" s="39" t="e">
        <f t="shared" ca="1" si="5"/>
        <v>#N/A</v>
      </c>
      <c r="I173" s="39">
        <v>0</v>
      </c>
      <c r="J173" s="39">
        <v>0</v>
      </c>
      <c r="K173" s="39">
        <v>0</v>
      </c>
      <c r="L173" s="39">
        <v>0</v>
      </c>
      <c r="M173" s="43" t="e">
        <f t="shared" ca="1" si="6"/>
        <v>#N/A</v>
      </c>
    </row>
    <row r="174" spans="1:13" x14ac:dyDescent="0.3">
      <c r="A174" s="16"/>
      <c r="B174" s="4"/>
      <c r="C174" s="3"/>
      <c r="D174" s="4"/>
      <c r="E174" s="42" t="e">
        <f t="shared" ca="1" si="4"/>
        <v>#N/A</v>
      </c>
      <c r="F174" s="39" t="e">
        <f t="shared" ca="1" si="3"/>
        <v>#N/A</v>
      </c>
      <c r="G174" s="39">
        <v>0</v>
      </c>
      <c r="H174" s="39" t="e">
        <f t="shared" ca="1" si="5"/>
        <v>#N/A</v>
      </c>
      <c r="I174" s="39">
        <v>0</v>
      </c>
      <c r="J174" s="39">
        <v>0</v>
      </c>
      <c r="K174" s="39">
        <v>0</v>
      </c>
      <c r="L174" s="39">
        <v>0</v>
      </c>
      <c r="M174" s="43" t="e">
        <f t="shared" ca="1" si="6"/>
        <v>#N/A</v>
      </c>
    </row>
    <row r="175" spans="1:13" x14ac:dyDescent="0.3">
      <c r="A175" s="16"/>
      <c r="B175" s="4"/>
      <c r="C175" s="3"/>
      <c r="D175" s="4"/>
      <c r="E175" s="42" t="e">
        <f t="shared" ca="1" si="4"/>
        <v>#N/A</v>
      </c>
      <c r="F175" s="39" t="e">
        <f t="shared" ca="1" si="3"/>
        <v>#N/A</v>
      </c>
      <c r="G175" s="39">
        <v>0</v>
      </c>
      <c r="H175" s="39" t="e">
        <f t="shared" ca="1" si="5"/>
        <v>#N/A</v>
      </c>
      <c r="I175" s="39">
        <v>0</v>
      </c>
      <c r="J175" s="39">
        <v>0</v>
      </c>
      <c r="K175" s="39">
        <v>0</v>
      </c>
      <c r="L175" s="39">
        <v>0</v>
      </c>
      <c r="M175" s="43" t="e">
        <f t="shared" ca="1" si="6"/>
        <v>#N/A</v>
      </c>
    </row>
    <row r="176" spans="1:13" x14ac:dyDescent="0.3">
      <c r="A176" s="16"/>
      <c r="B176" s="4"/>
      <c r="C176" s="3"/>
      <c r="D176" s="4"/>
      <c r="E176" s="42" t="e">
        <f t="shared" ca="1" si="4"/>
        <v>#N/A</v>
      </c>
      <c r="F176" s="39" t="e">
        <f t="shared" ca="1" si="3"/>
        <v>#N/A</v>
      </c>
      <c r="G176" s="39">
        <v>0</v>
      </c>
      <c r="H176" s="39" t="e">
        <f t="shared" ca="1" si="5"/>
        <v>#N/A</v>
      </c>
      <c r="I176" s="39">
        <v>0</v>
      </c>
      <c r="J176" s="39">
        <v>0</v>
      </c>
      <c r="K176" s="39">
        <v>0</v>
      </c>
      <c r="L176" s="39">
        <v>0</v>
      </c>
      <c r="M176" s="43" t="e">
        <f t="shared" ca="1" si="6"/>
        <v>#N/A</v>
      </c>
    </row>
    <row r="177" spans="1:13" x14ac:dyDescent="0.3">
      <c r="A177" s="16"/>
      <c r="B177" s="4"/>
      <c r="C177" s="3"/>
      <c r="D177" s="4"/>
      <c r="E177" s="42" t="e">
        <f t="shared" ca="1" si="4"/>
        <v>#N/A</v>
      </c>
      <c r="F177" s="39" t="e">
        <f t="shared" ca="1" si="3"/>
        <v>#N/A</v>
      </c>
      <c r="G177" s="39">
        <v>0</v>
      </c>
      <c r="H177" s="39" t="e">
        <f t="shared" ca="1" si="5"/>
        <v>#N/A</v>
      </c>
      <c r="I177" s="39">
        <v>0</v>
      </c>
      <c r="J177" s="39">
        <v>0</v>
      </c>
      <c r="K177" s="39">
        <v>0</v>
      </c>
      <c r="L177" s="39">
        <v>0</v>
      </c>
      <c r="M177" s="43" t="e">
        <f t="shared" ca="1" si="6"/>
        <v>#N/A</v>
      </c>
    </row>
    <row r="178" spans="1:13" x14ac:dyDescent="0.3">
      <c r="A178" s="16"/>
      <c r="B178" s="4"/>
      <c r="C178" s="3"/>
      <c r="D178" s="4"/>
      <c r="E178" s="42" t="e">
        <f t="shared" ca="1" si="4"/>
        <v>#N/A</v>
      </c>
      <c r="F178" s="39" t="e">
        <f t="shared" ca="1" si="3"/>
        <v>#N/A</v>
      </c>
      <c r="G178" s="39">
        <v>0</v>
      </c>
      <c r="H178" s="39" t="e">
        <f t="shared" ca="1" si="5"/>
        <v>#N/A</v>
      </c>
      <c r="I178" s="39">
        <v>0</v>
      </c>
      <c r="J178" s="39">
        <v>0</v>
      </c>
      <c r="K178" s="39">
        <v>0</v>
      </c>
      <c r="L178" s="39">
        <v>0</v>
      </c>
      <c r="M178" s="43" t="e">
        <f t="shared" ca="1" si="6"/>
        <v>#N/A</v>
      </c>
    </row>
    <row r="179" spans="1:13" x14ac:dyDescent="0.3">
      <c r="A179" s="16"/>
      <c r="B179" s="4"/>
      <c r="C179" s="3"/>
      <c r="D179" s="4"/>
      <c r="E179" s="42" t="e">
        <f t="shared" ca="1" si="4"/>
        <v>#N/A</v>
      </c>
      <c r="F179" s="39" t="e">
        <f t="shared" ca="1" si="3"/>
        <v>#N/A</v>
      </c>
      <c r="G179" s="39">
        <v>0</v>
      </c>
      <c r="H179" s="39" t="e">
        <f t="shared" ca="1" si="5"/>
        <v>#N/A</v>
      </c>
      <c r="I179" s="39">
        <v>0</v>
      </c>
      <c r="J179" s="39">
        <v>0</v>
      </c>
      <c r="K179" s="39">
        <v>0</v>
      </c>
      <c r="L179" s="39">
        <v>0</v>
      </c>
      <c r="M179" s="43" t="e">
        <f t="shared" ca="1" si="6"/>
        <v>#N/A</v>
      </c>
    </row>
    <row r="180" spans="1:13" x14ac:dyDescent="0.3">
      <c r="A180" s="16"/>
      <c r="B180" s="4"/>
      <c r="C180" s="3"/>
      <c r="D180" s="4"/>
      <c r="E180" s="42" t="e">
        <f t="shared" ca="1" si="4"/>
        <v>#N/A</v>
      </c>
      <c r="F180" s="39" t="e">
        <f t="shared" ca="1" si="3"/>
        <v>#N/A</v>
      </c>
      <c r="G180" s="39">
        <v>0</v>
      </c>
      <c r="H180" s="39" t="e">
        <f t="shared" ca="1" si="5"/>
        <v>#N/A</v>
      </c>
      <c r="I180" s="39">
        <v>0</v>
      </c>
      <c r="J180" s="39">
        <v>0</v>
      </c>
      <c r="K180" s="39">
        <v>0</v>
      </c>
      <c r="L180" s="39">
        <v>0</v>
      </c>
      <c r="M180" s="43" t="e">
        <f t="shared" ca="1" si="6"/>
        <v>#N/A</v>
      </c>
    </row>
    <row r="181" spans="1:13" x14ac:dyDescent="0.3">
      <c r="A181" s="16"/>
      <c r="B181" s="4"/>
      <c r="C181" s="3"/>
      <c r="D181" s="4"/>
      <c r="E181" s="42" t="e">
        <f t="shared" ca="1" si="4"/>
        <v>#N/A</v>
      </c>
      <c r="F181" s="39" t="e">
        <f t="shared" ca="1" si="3"/>
        <v>#N/A</v>
      </c>
      <c r="G181" s="39">
        <v>0</v>
      </c>
      <c r="H181" s="39" t="e">
        <f t="shared" ca="1" si="5"/>
        <v>#N/A</v>
      </c>
      <c r="I181" s="39">
        <v>0</v>
      </c>
      <c r="J181" s="39">
        <v>0</v>
      </c>
      <c r="K181" s="39">
        <v>0</v>
      </c>
      <c r="L181" s="39">
        <v>0</v>
      </c>
      <c r="M181" s="43" t="e">
        <f t="shared" ca="1" si="6"/>
        <v>#N/A</v>
      </c>
    </row>
    <row r="182" spans="1:13" x14ac:dyDescent="0.3">
      <c r="A182" s="16"/>
      <c r="B182" s="4"/>
      <c r="C182" s="3"/>
      <c r="D182" s="4"/>
      <c r="E182" s="42" t="e">
        <f t="shared" ca="1" si="4"/>
        <v>#N/A</v>
      </c>
      <c r="F182" s="39" t="e">
        <f t="shared" ca="1" si="3"/>
        <v>#N/A</v>
      </c>
      <c r="G182" s="39">
        <v>0</v>
      </c>
      <c r="H182" s="39" t="e">
        <f t="shared" ca="1" si="5"/>
        <v>#N/A</v>
      </c>
      <c r="I182" s="39">
        <v>0</v>
      </c>
      <c r="J182" s="39">
        <v>0</v>
      </c>
      <c r="K182" s="39">
        <v>0</v>
      </c>
      <c r="L182" s="39">
        <v>0</v>
      </c>
      <c r="M182" s="43" t="e">
        <f t="shared" ca="1" si="6"/>
        <v>#N/A</v>
      </c>
    </row>
    <row r="183" spans="1:13" x14ac:dyDescent="0.3">
      <c r="A183" s="16"/>
      <c r="B183" s="4"/>
      <c r="C183" s="3"/>
      <c r="D183" s="4"/>
      <c r="E183" s="42" t="e">
        <f t="shared" ca="1" si="4"/>
        <v>#N/A</v>
      </c>
      <c r="F183" s="39" t="e">
        <f t="shared" ca="1" si="3"/>
        <v>#N/A</v>
      </c>
      <c r="G183" s="39">
        <v>0</v>
      </c>
      <c r="H183" s="39" t="e">
        <f t="shared" ca="1" si="5"/>
        <v>#N/A</v>
      </c>
      <c r="I183" s="39">
        <v>0</v>
      </c>
      <c r="J183" s="39">
        <v>0</v>
      </c>
      <c r="K183" s="39">
        <v>0</v>
      </c>
      <c r="L183" s="39">
        <v>0</v>
      </c>
      <c r="M183" s="43" t="e">
        <f t="shared" ca="1" si="6"/>
        <v>#N/A</v>
      </c>
    </row>
    <row r="184" spans="1:13" x14ac:dyDescent="0.3">
      <c r="A184" s="16"/>
      <c r="B184" s="4"/>
      <c r="C184" s="3"/>
      <c r="D184" s="4"/>
      <c r="E184" s="42" t="e">
        <f t="shared" ca="1" si="4"/>
        <v>#N/A</v>
      </c>
      <c r="F184" s="39" t="e">
        <f t="shared" ca="1" si="3"/>
        <v>#N/A</v>
      </c>
      <c r="G184" s="39">
        <v>0</v>
      </c>
      <c r="H184" s="39" t="e">
        <f t="shared" ca="1" si="5"/>
        <v>#N/A</v>
      </c>
      <c r="I184" s="39">
        <v>0</v>
      </c>
      <c r="J184" s="39">
        <v>0</v>
      </c>
      <c r="K184" s="39">
        <v>0</v>
      </c>
      <c r="L184" s="39">
        <v>0</v>
      </c>
      <c r="M184" s="43" t="e">
        <f t="shared" ca="1" si="6"/>
        <v>#N/A</v>
      </c>
    </row>
    <row r="185" spans="1:13" x14ac:dyDescent="0.3">
      <c r="A185" s="16"/>
      <c r="B185" s="4"/>
      <c r="C185" s="3"/>
      <c r="D185" s="4"/>
      <c r="E185" s="42" t="e">
        <f t="shared" ca="1" si="4"/>
        <v>#N/A</v>
      </c>
      <c r="F185" s="39" t="e">
        <f t="shared" ca="1" si="3"/>
        <v>#N/A</v>
      </c>
      <c r="G185" s="39">
        <v>0</v>
      </c>
      <c r="H185" s="39" t="e">
        <f t="shared" ca="1" si="5"/>
        <v>#N/A</v>
      </c>
      <c r="I185" s="39">
        <v>0</v>
      </c>
      <c r="J185" s="39">
        <v>0</v>
      </c>
      <c r="K185" s="39">
        <v>0</v>
      </c>
      <c r="L185" s="39">
        <v>0</v>
      </c>
      <c r="M185" s="43" t="e">
        <f t="shared" ca="1" si="6"/>
        <v>#N/A</v>
      </c>
    </row>
    <row r="186" spans="1:13" x14ac:dyDescent="0.3">
      <c r="A186" s="16"/>
      <c r="B186" s="4"/>
      <c r="C186" s="3"/>
      <c r="D186" s="4"/>
      <c r="E186" s="42" t="e">
        <f t="shared" ca="1" si="4"/>
        <v>#N/A</v>
      </c>
      <c r="F186" s="39" t="e">
        <f t="shared" ca="1" si="3"/>
        <v>#N/A</v>
      </c>
      <c r="G186" s="39">
        <v>0</v>
      </c>
      <c r="H186" s="39" t="e">
        <f t="shared" ca="1" si="5"/>
        <v>#N/A</v>
      </c>
      <c r="I186" s="39">
        <v>0</v>
      </c>
      <c r="J186" s="39">
        <v>0</v>
      </c>
      <c r="K186" s="39">
        <v>0</v>
      </c>
      <c r="L186" s="39">
        <v>0</v>
      </c>
      <c r="M186" s="43" t="e">
        <f t="shared" ca="1" si="6"/>
        <v>#N/A</v>
      </c>
    </row>
    <row r="187" spans="1:13" x14ac:dyDescent="0.3">
      <c r="A187" s="16"/>
      <c r="B187" s="4"/>
      <c r="C187" s="3"/>
      <c r="D187" s="4"/>
      <c r="E187" s="42" t="e">
        <f t="shared" ca="1" si="4"/>
        <v>#N/A</v>
      </c>
      <c r="F187" s="39" t="e">
        <f t="shared" ca="1" si="3"/>
        <v>#N/A</v>
      </c>
      <c r="G187" s="39">
        <v>0</v>
      </c>
      <c r="H187" s="39" t="e">
        <f t="shared" ca="1" si="5"/>
        <v>#N/A</v>
      </c>
      <c r="I187" s="39">
        <v>0</v>
      </c>
      <c r="J187" s="39">
        <v>0</v>
      </c>
      <c r="K187" s="39">
        <v>0</v>
      </c>
      <c r="L187" s="39">
        <v>0</v>
      </c>
      <c r="M187" s="43" t="e">
        <f t="shared" ca="1" si="6"/>
        <v>#N/A</v>
      </c>
    </row>
    <row r="188" spans="1:13" x14ac:dyDescent="0.3">
      <c r="A188" s="16"/>
      <c r="B188" s="4"/>
      <c r="C188" s="3"/>
      <c r="D188" s="4"/>
      <c r="E188" s="42" t="e">
        <f t="shared" ca="1" si="4"/>
        <v>#N/A</v>
      </c>
      <c r="F188" s="39" t="e">
        <f t="shared" ca="1" si="3"/>
        <v>#N/A</v>
      </c>
      <c r="G188" s="39">
        <v>0</v>
      </c>
      <c r="H188" s="39" t="e">
        <f t="shared" ca="1" si="5"/>
        <v>#N/A</v>
      </c>
      <c r="I188" s="39">
        <v>0</v>
      </c>
      <c r="J188" s="39">
        <v>0</v>
      </c>
      <c r="K188" s="39">
        <v>0</v>
      </c>
      <c r="L188" s="39">
        <v>0</v>
      </c>
      <c r="M188" s="43" t="e">
        <f t="shared" ca="1" si="6"/>
        <v>#N/A</v>
      </c>
    </row>
    <row r="189" spans="1:13" x14ac:dyDescent="0.3">
      <c r="A189" s="16"/>
      <c r="B189" s="4"/>
      <c r="C189" s="3"/>
      <c r="D189" s="4"/>
      <c r="E189" s="42" t="e">
        <f t="shared" ca="1" si="4"/>
        <v>#N/A</v>
      </c>
      <c r="F189" s="39" t="e">
        <f t="shared" ca="1" si="3"/>
        <v>#N/A</v>
      </c>
      <c r="G189" s="39">
        <v>0</v>
      </c>
      <c r="H189" s="39" t="e">
        <f t="shared" ca="1" si="5"/>
        <v>#N/A</v>
      </c>
      <c r="I189" s="39">
        <v>0</v>
      </c>
      <c r="J189" s="39">
        <v>0</v>
      </c>
      <c r="K189" s="39">
        <v>0</v>
      </c>
      <c r="L189" s="39">
        <v>0</v>
      </c>
      <c r="M189" s="43" t="e">
        <f t="shared" ca="1" si="6"/>
        <v>#N/A</v>
      </c>
    </row>
    <row r="190" spans="1:13" x14ac:dyDescent="0.3">
      <c r="A190" s="16"/>
      <c r="B190" s="4"/>
      <c r="C190" s="3"/>
      <c r="D190" s="4"/>
      <c r="E190" s="42" t="e">
        <f t="shared" ca="1" si="4"/>
        <v>#N/A</v>
      </c>
      <c r="F190" s="39" t="e">
        <f t="shared" ca="1" si="3"/>
        <v>#N/A</v>
      </c>
      <c r="G190" s="39">
        <v>0</v>
      </c>
      <c r="H190" s="39" t="e">
        <f t="shared" ca="1" si="5"/>
        <v>#N/A</v>
      </c>
      <c r="I190" s="39">
        <v>0</v>
      </c>
      <c r="J190" s="39">
        <v>0</v>
      </c>
      <c r="K190" s="39">
        <v>0</v>
      </c>
      <c r="L190" s="39">
        <v>0</v>
      </c>
      <c r="M190" s="43" t="e">
        <f t="shared" ca="1" si="6"/>
        <v>#N/A</v>
      </c>
    </row>
    <row r="191" spans="1:13" x14ac:dyDescent="0.3">
      <c r="A191" s="16"/>
      <c r="B191" s="4"/>
      <c r="C191" s="3"/>
      <c r="D191" s="4"/>
      <c r="E191" s="42" t="e">
        <f t="shared" ca="1" si="4"/>
        <v>#N/A</v>
      </c>
      <c r="F191" s="39" t="e">
        <f t="shared" ca="1" si="3"/>
        <v>#N/A</v>
      </c>
      <c r="G191" s="39">
        <v>0</v>
      </c>
      <c r="H191" s="39" t="e">
        <f t="shared" ca="1" si="5"/>
        <v>#N/A</v>
      </c>
      <c r="I191" s="39">
        <v>0</v>
      </c>
      <c r="J191" s="39">
        <v>0</v>
      </c>
      <c r="K191" s="39">
        <v>0</v>
      </c>
      <c r="L191" s="39">
        <v>0</v>
      </c>
      <c r="M191" s="43" t="e">
        <f t="shared" ca="1" si="6"/>
        <v>#N/A</v>
      </c>
    </row>
    <row r="192" spans="1:13" x14ac:dyDescent="0.3">
      <c r="A192" s="16"/>
      <c r="B192" s="4"/>
      <c r="C192" s="3"/>
      <c r="D192" s="4"/>
      <c r="E192" s="42" t="e">
        <f t="shared" ca="1" si="4"/>
        <v>#N/A</v>
      </c>
      <c r="F192" s="39" t="e">
        <f t="shared" ca="1" si="3"/>
        <v>#N/A</v>
      </c>
      <c r="G192" s="39">
        <v>0</v>
      </c>
      <c r="H192" s="39" t="e">
        <f t="shared" ca="1" si="5"/>
        <v>#N/A</v>
      </c>
      <c r="I192" s="39">
        <v>0</v>
      </c>
      <c r="J192" s="39">
        <v>0</v>
      </c>
      <c r="K192" s="39">
        <v>0</v>
      </c>
      <c r="L192" s="39">
        <v>0</v>
      </c>
      <c r="M192" s="43" t="e">
        <f t="shared" ca="1" si="6"/>
        <v>#N/A</v>
      </c>
    </row>
    <row r="193" spans="1:13" x14ac:dyDescent="0.3">
      <c r="A193" s="16"/>
      <c r="B193" s="4"/>
      <c r="C193" s="3"/>
      <c r="D193" s="4"/>
      <c r="E193" s="42" t="e">
        <f t="shared" ca="1" si="4"/>
        <v>#N/A</v>
      </c>
      <c r="F193" s="39" t="e">
        <f t="shared" ca="1" si="3"/>
        <v>#N/A</v>
      </c>
      <c r="G193" s="39">
        <v>0</v>
      </c>
      <c r="H193" s="39" t="e">
        <f t="shared" ca="1" si="5"/>
        <v>#N/A</v>
      </c>
      <c r="I193" s="39">
        <v>0</v>
      </c>
      <c r="J193" s="39">
        <v>0</v>
      </c>
      <c r="K193" s="39">
        <v>0</v>
      </c>
      <c r="L193" s="39">
        <v>0</v>
      </c>
      <c r="M193" s="43" t="e">
        <f t="shared" ca="1" si="6"/>
        <v>#N/A</v>
      </c>
    </row>
    <row r="194" spans="1:13" x14ac:dyDescent="0.3">
      <c r="A194" s="16"/>
      <c r="B194" s="4"/>
      <c r="C194" s="3"/>
      <c r="D194" s="4"/>
      <c r="E194" s="42" t="e">
        <f t="shared" ca="1" si="4"/>
        <v>#N/A</v>
      </c>
      <c r="F194" s="39" t="e">
        <f t="shared" ca="1" si="3"/>
        <v>#N/A</v>
      </c>
      <c r="G194" s="39">
        <v>0</v>
      </c>
      <c r="H194" s="39" t="e">
        <f t="shared" ca="1" si="5"/>
        <v>#N/A</v>
      </c>
      <c r="I194" s="39">
        <v>0</v>
      </c>
      <c r="J194" s="39">
        <v>0</v>
      </c>
      <c r="K194" s="39">
        <v>0</v>
      </c>
      <c r="L194" s="39">
        <v>0</v>
      </c>
      <c r="M194" s="43" t="e">
        <f t="shared" ca="1" si="6"/>
        <v>#N/A</v>
      </c>
    </row>
    <row r="195" spans="1:13" x14ac:dyDescent="0.3">
      <c r="A195" s="16"/>
      <c r="B195" s="4"/>
      <c r="C195" s="3"/>
      <c r="D195" s="4"/>
      <c r="E195" s="42" t="e">
        <f t="shared" ca="1" si="4"/>
        <v>#N/A</v>
      </c>
      <c r="F195" s="39" t="e">
        <f t="shared" ca="1" si="3"/>
        <v>#N/A</v>
      </c>
      <c r="G195" s="39">
        <v>0</v>
      </c>
      <c r="H195" s="39" t="e">
        <f t="shared" ca="1" si="5"/>
        <v>#N/A</v>
      </c>
      <c r="I195" s="39">
        <v>0</v>
      </c>
      <c r="J195" s="39">
        <v>0</v>
      </c>
      <c r="K195" s="39">
        <v>0</v>
      </c>
      <c r="L195" s="39">
        <v>0</v>
      </c>
      <c r="M195" s="43" t="e">
        <f t="shared" ca="1" si="6"/>
        <v>#N/A</v>
      </c>
    </row>
    <row r="196" spans="1:13" x14ac:dyDescent="0.3">
      <c r="A196" s="16"/>
      <c r="B196" s="4"/>
      <c r="C196" s="3"/>
      <c r="D196" s="4"/>
      <c r="E196" s="42" t="e">
        <f t="shared" ca="1" si="4"/>
        <v>#N/A</v>
      </c>
      <c r="F196" s="39" t="e">
        <f t="shared" ca="1" si="3"/>
        <v>#N/A</v>
      </c>
      <c r="G196" s="39">
        <v>0</v>
      </c>
      <c r="H196" s="39" t="e">
        <f t="shared" ca="1" si="5"/>
        <v>#N/A</v>
      </c>
      <c r="I196" s="39">
        <v>0</v>
      </c>
      <c r="J196" s="39">
        <v>0</v>
      </c>
      <c r="K196" s="39">
        <v>0</v>
      </c>
      <c r="L196" s="39">
        <v>0</v>
      </c>
      <c r="M196" s="43" t="e">
        <f t="shared" ca="1" si="6"/>
        <v>#N/A</v>
      </c>
    </row>
    <row r="197" spans="1:13" x14ac:dyDescent="0.3">
      <c r="A197" s="16"/>
      <c r="B197" s="4"/>
      <c r="C197" s="3"/>
      <c r="D197" s="4"/>
      <c r="E197" s="42" t="e">
        <f t="shared" ca="1" si="4"/>
        <v>#N/A</v>
      </c>
      <c r="F197" s="39" t="e">
        <f t="shared" ca="1" si="3"/>
        <v>#N/A</v>
      </c>
      <c r="G197" s="39">
        <v>0</v>
      </c>
      <c r="H197" s="39" t="e">
        <f t="shared" ca="1" si="5"/>
        <v>#N/A</v>
      </c>
      <c r="I197" s="39">
        <v>0</v>
      </c>
      <c r="J197" s="39">
        <v>0</v>
      </c>
      <c r="K197" s="39">
        <v>0</v>
      </c>
      <c r="L197" s="39">
        <v>0</v>
      </c>
      <c r="M197" s="43" t="e">
        <f t="shared" ca="1" si="6"/>
        <v>#N/A</v>
      </c>
    </row>
    <row r="198" spans="1:13" x14ac:dyDescent="0.3">
      <c r="A198" s="16"/>
      <c r="B198" s="4"/>
      <c r="C198" s="3"/>
      <c r="D198" s="4"/>
      <c r="E198" s="42" t="e">
        <f t="shared" ca="1" si="4"/>
        <v>#N/A</v>
      </c>
      <c r="F198" s="39" t="e">
        <f t="shared" ca="1" si="3"/>
        <v>#N/A</v>
      </c>
      <c r="G198" s="39">
        <v>0</v>
      </c>
      <c r="H198" s="39" t="e">
        <f t="shared" ca="1" si="5"/>
        <v>#N/A</v>
      </c>
      <c r="I198" s="39">
        <v>0</v>
      </c>
      <c r="J198" s="39">
        <v>0</v>
      </c>
      <c r="K198" s="39">
        <v>0</v>
      </c>
      <c r="L198" s="39">
        <v>0</v>
      </c>
      <c r="M198" s="43" t="e">
        <f t="shared" ca="1" si="6"/>
        <v>#N/A</v>
      </c>
    </row>
    <row r="199" spans="1:13" x14ac:dyDescent="0.3">
      <c r="A199" s="16"/>
      <c r="B199" s="4"/>
      <c r="C199" s="3"/>
      <c r="D199" s="4"/>
      <c r="E199" s="42" t="e">
        <f t="shared" ca="1" si="4"/>
        <v>#N/A</v>
      </c>
      <c r="F199" s="39" t="e">
        <f t="shared" ca="1" si="3"/>
        <v>#N/A</v>
      </c>
      <c r="G199" s="39">
        <v>0</v>
      </c>
      <c r="H199" s="39" t="e">
        <f t="shared" ca="1" si="5"/>
        <v>#N/A</v>
      </c>
      <c r="I199" s="39">
        <v>0</v>
      </c>
      <c r="J199" s="39">
        <v>0</v>
      </c>
      <c r="K199" s="39">
        <v>0</v>
      </c>
      <c r="L199" s="39">
        <v>0</v>
      </c>
      <c r="M199" s="43" t="e">
        <f t="shared" ca="1" si="6"/>
        <v>#N/A</v>
      </c>
    </row>
    <row r="200" spans="1:13" x14ac:dyDescent="0.3">
      <c r="A200" s="16"/>
      <c r="B200" s="4"/>
      <c r="C200" s="3"/>
      <c r="D200" s="4"/>
      <c r="E200" s="42" t="e">
        <f t="shared" ca="1" si="4"/>
        <v>#N/A</v>
      </c>
      <c r="F200" s="39" t="e">
        <f t="shared" ca="1" si="3"/>
        <v>#N/A</v>
      </c>
      <c r="G200" s="39">
        <v>0</v>
      </c>
      <c r="H200" s="39" t="e">
        <f t="shared" ca="1" si="5"/>
        <v>#N/A</v>
      </c>
      <c r="I200" s="39">
        <v>0</v>
      </c>
      <c r="J200" s="39">
        <v>0</v>
      </c>
      <c r="K200" s="39">
        <v>0</v>
      </c>
      <c r="L200" s="39">
        <v>0</v>
      </c>
      <c r="M200" s="43" t="e">
        <f t="shared" ca="1" si="6"/>
        <v>#N/A</v>
      </c>
    </row>
    <row r="201" spans="1:13" x14ac:dyDescent="0.3">
      <c r="A201" s="16"/>
      <c r="B201" s="4"/>
      <c r="C201" s="3"/>
      <c r="D201" s="4"/>
      <c r="E201" s="42" t="e">
        <f t="shared" ca="1" si="4"/>
        <v>#N/A</v>
      </c>
      <c r="F201" s="39" t="e">
        <f t="shared" ca="1" si="3"/>
        <v>#N/A</v>
      </c>
      <c r="G201" s="39">
        <v>0</v>
      </c>
      <c r="H201" s="39" t="e">
        <f t="shared" ca="1" si="5"/>
        <v>#N/A</v>
      </c>
      <c r="I201" s="39">
        <v>0</v>
      </c>
      <c r="J201" s="39">
        <v>0</v>
      </c>
      <c r="K201" s="39">
        <v>0</v>
      </c>
      <c r="L201" s="39">
        <v>0</v>
      </c>
      <c r="M201" s="43" t="e">
        <f t="shared" ca="1" si="6"/>
        <v>#N/A</v>
      </c>
    </row>
    <row r="202" spans="1:13" x14ac:dyDescent="0.3">
      <c r="A202" s="16"/>
      <c r="B202" s="4"/>
      <c r="C202" s="3"/>
      <c r="D202" s="4"/>
      <c r="E202" s="42" t="e">
        <f t="shared" ca="1" si="4"/>
        <v>#N/A</v>
      </c>
      <c r="F202" s="39" t="e">
        <f t="shared" ca="1" si="3"/>
        <v>#N/A</v>
      </c>
      <c r="G202" s="39">
        <v>0</v>
      </c>
      <c r="H202" s="39" t="e">
        <f t="shared" ca="1" si="5"/>
        <v>#N/A</v>
      </c>
      <c r="I202" s="39">
        <v>0</v>
      </c>
      <c r="J202" s="39">
        <v>0</v>
      </c>
      <c r="K202" s="39">
        <v>0</v>
      </c>
      <c r="L202" s="39">
        <v>0</v>
      </c>
      <c r="M202" s="43" t="e">
        <f t="shared" ca="1" si="6"/>
        <v>#N/A</v>
      </c>
    </row>
    <row r="203" spans="1:13" x14ac:dyDescent="0.3">
      <c r="A203" s="16"/>
      <c r="B203" s="4"/>
      <c r="C203" s="3"/>
      <c r="D203" s="4"/>
      <c r="E203" s="42" t="e">
        <f t="shared" ca="1" si="4"/>
        <v>#N/A</v>
      </c>
      <c r="F203" s="39" t="e">
        <f t="shared" ca="1" si="3"/>
        <v>#N/A</v>
      </c>
      <c r="G203" s="39">
        <v>0</v>
      </c>
      <c r="H203" s="39" t="e">
        <f t="shared" ca="1" si="5"/>
        <v>#N/A</v>
      </c>
      <c r="I203" s="39">
        <v>0</v>
      </c>
      <c r="J203" s="39">
        <v>0</v>
      </c>
      <c r="K203" s="39">
        <v>0</v>
      </c>
      <c r="L203" s="39">
        <v>0</v>
      </c>
      <c r="M203" s="43" t="e">
        <f t="shared" ca="1" si="6"/>
        <v>#N/A</v>
      </c>
    </row>
    <row r="204" spans="1:13" x14ac:dyDescent="0.3">
      <c r="A204" s="16"/>
      <c r="B204" s="4"/>
      <c r="C204" s="3"/>
      <c r="D204" s="4"/>
      <c r="E204" s="42" t="e">
        <f t="shared" ca="1" si="4"/>
        <v>#N/A</v>
      </c>
      <c r="F204" s="39" t="e">
        <f t="shared" ca="1" si="3"/>
        <v>#N/A</v>
      </c>
      <c r="G204" s="39">
        <v>0</v>
      </c>
      <c r="H204" s="39" t="e">
        <f t="shared" ca="1" si="5"/>
        <v>#N/A</v>
      </c>
      <c r="I204" s="39">
        <v>0</v>
      </c>
      <c r="J204" s="39">
        <v>0</v>
      </c>
      <c r="K204" s="39">
        <v>0</v>
      </c>
      <c r="L204" s="39">
        <v>0</v>
      </c>
      <c r="M204" s="43" t="e">
        <f t="shared" ca="1" si="6"/>
        <v>#N/A</v>
      </c>
    </row>
    <row r="205" spans="1:13" x14ac:dyDescent="0.3">
      <c r="A205" s="16"/>
      <c r="B205" s="4"/>
      <c r="C205" s="3"/>
      <c r="D205" s="4"/>
      <c r="E205" s="42" t="e">
        <f t="shared" ca="1" si="4"/>
        <v>#N/A</v>
      </c>
      <c r="F205" s="39" t="e">
        <f t="shared" ca="1" si="3"/>
        <v>#N/A</v>
      </c>
      <c r="G205" s="39">
        <v>0</v>
      </c>
      <c r="H205" s="39" t="e">
        <f t="shared" ca="1" si="5"/>
        <v>#N/A</v>
      </c>
      <c r="I205" s="39">
        <v>0</v>
      </c>
      <c r="J205" s="39">
        <v>0</v>
      </c>
      <c r="K205" s="39">
        <v>0</v>
      </c>
      <c r="L205" s="39">
        <v>0</v>
      </c>
      <c r="M205" s="43" t="e">
        <f t="shared" ca="1" si="6"/>
        <v>#N/A</v>
      </c>
    </row>
    <row r="206" spans="1:13" x14ac:dyDescent="0.3">
      <c r="A206" s="16"/>
      <c r="B206" s="4"/>
      <c r="C206" s="3"/>
      <c r="D206" s="4"/>
      <c r="E206" s="42" t="e">
        <f t="shared" ca="1" si="4"/>
        <v>#N/A</v>
      </c>
      <c r="F206" s="39" t="e">
        <f t="shared" ca="1" si="3"/>
        <v>#N/A</v>
      </c>
      <c r="G206" s="39">
        <v>0</v>
      </c>
      <c r="H206" s="39" t="e">
        <f t="shared" ca="1" si="5"/>
        <v>#N/A</v>
      </c>
      <c r="I206" s="39">
        <v>0</v>
      </c>
      <c r="J206" s="39">
        <v>0</v>
      </c>
      <c r="K206" s="39">
        <v>0</v>
      </c>
      <c r="L206" s="39">
        <v>0</v>
      </c>
      <c r="M206" s="43" t="e">
        <f t="shared" ca="1" si="6"/>
        <v>#N/A</v>
      </c>
    </row>
    <row r="207" spans="1:13" x14ac:dyDescent="0.3">
      <c r="A207" s="16"/>
      <c r="B207" s="4"/>
      <c r="C207" s="3"/>
      <c r="D207" s="4"/>
      <c r="E207" s="42" t="e">
        <f t="shared" ca="1" si="4"/>
        <v>#N/A</v>
      </c>
      <c r="F207" s="39" t="e">
        <f t="shared" ca="1" si="3"/>
        <v>#N/A</v>
      </c>
      <c r="G207" s="39">
        <v>0</v>
      </c>
      <c r="H207" s="39" t="e">
        <f t="shared" ca="1" si="5"/>
        <v>#N/A</v>
      </c>
      <c r="I207" s="39">
        <v>0</v>
      </c>
      <c r="J207" s="39">
        <v>0</v>
      </c>
      <c r="K207" s="39">
        <v>0</v>
      </c>
      <c r="L207" s="39">
        <v>0</v>
      </c>
      <c r="M207" s="43" t="e">
        <f t="shared" ca="1" si="6"/>
        <v>#N/A</v>
      </c>
    </row>
    <row r="208" spans="1:13" x14ac:dyDescent="0.3">
      <c r="A208" s="16"/>
      <c r="B208" s="4"/>
      <c r="C208" s="3"/>
      <c r="D208" s="4"/>
      <c r="E208" s="42" t="e">
        <f t="shared" ca="1" si="4"/>
        <v>#N/A</v>
      </c>
      <c r="F208" s="39" t="e">
        <f t="shared" ca="1" si="3"/>
        <v>#N/A</v>
      </c>
      <c r="G208" s="39">
        <v>0</v>
      </c>
      <c r="H208" s="39" t="e">
        <f t="shared" ca="1" si="5"/>
        <v>#N/A</v>
      </c>
      <c r="I208" s="39">
        <v>0</v>
      </c>
      <c r="J208" s="39">
        <v>0</v>
      </c>
      <c r="K208" s="39">
        <v>0</v>
      </c>
      <c r="L208" s="39">
        <v>0</v>
      </c>
      <c r="M208" s="43" t="e">
        <f t="shared" ca="1" si="6"/>
        <v>#N/A</v>
      </c>
    </row>
    <row r="209" spans="1:13" x14ac:dyDescent="0.3">
      <c r="A209" s="16"/>
      <c r="B209" s="4"/>
      <c r="C209" s="3"/>
      <c r="D209" s="4"/>
      <c r="E209" s="42" t="e">
        <f t="shared" ca="1" si="4"/>
        <v>#N/A</v>
      </c>
      <c r="F209" s="39" t="e">
        <f t="shared" ca="1" si="3"/>
        <v>#N/A</v>
      </c>
      <c r="G209" s="39">
        <v>0</v>
      </c>
      <c r="H209" s="39" t="e">
        <f t="shared" ca="1" si="5"/>
        <v>#N/A</v>
      </c>
      <c r="I209" s="39">
        <v>0</v>
      </c>
      <c r="J209" s="39">
        <v>0</v>
      </c>
      <c r="K209" s="39">
        <v>0</v>
      </c>
      <c r="L209" s="39">
        <v>0</v>
      </c>
      <c r="M209" s="43" t="e">
        <f t="shared" ca="1" si="6"/>
        <v>#N/A</v>
      </c>
    </row>
    <row r="210" spans="1:13" x14ac:dyDescent="0.3">
      <c r="A210" s="16"/>
      <c r="B210" s="4"/>
      <c r="C210" s="3"/>
      <c r="D210" s="4"/>
      <c r="E210" s="42" t="e">
        <f t="shared" ca="1" si="4"/>
        <v>#N/A</v>
      </c>
      <c r="F210" s="39" t="e">
        <f t="shared" ca="1" si="3"/>
        <v>#N/A</v>
      </c>
      <c r="G210" s="39">
        <v>0</v>
      </c>
      <c r="H210" s="39" t="e">
        <f t="shared" ca="1" si="5"/>
        <v>#N/A</v>
      </c>
      <c r="I210" s="39">
        <v>0</v>
      </c>
      <c r="J210" s="39">
        <v>0</v>
      </c>
      <c r="K210" s="39">
        <v>0</v>
      </c>
      <c r="L210" s="39">
        <v>0</v>
      </c>
      <c r="M210" s="43" t="e">
        <f t="shared" ca="1" si="6"/>
        <v>#N/A</v>
      </c>
    </row>
    <row r="211" spans="1:13" x14ac:dyDescent="0.3">
      <c r="A211" s="16"/>
      <c r="B211" s="4"/>
      <c r="C211" s="3"/>
      <c r="D211" s="4"/>
      <c r="E211" s="42" t="e">
        <f t="shared" ca="1" si="4"/>
        <v>#N/A</v>
      </c>
      <c r="F211" s="39" t="e">
        <f t="shared" ca="1" si="3"/>
        <v>#N/A</v>
      </c>
      <c r="G211" s="39">
        <v>0</v>
      </c>
      <c r="H211" s="39" t="e">
        <f t="shared" ca="1" si="5"/>
        <v>#N/A</v>
      </c>
      <c r="I211" s="39">
        <v>0</v>
      </c>
      <c r="J211" s="39">
        <v>0</v>
      </c>
      <c r="K211" s="39">
        <v>0</v>
      </c>
      <c r="L211" s="39">
        <v>0</v>
      </c>
      <c r="M211" s="43" t="e">
        <f t="shared" ca="1" si="6"/>
        <v>#N/A</v>
      </c>
    </row>
    <row r="212" spans="1:13" x14ac:dyDescent="0.3">
      <c r="A212" s="16"/>
      <c r="B212" s="4"/>
      <c r="C212" s="3"/>
      <c r="D212" s="4"/>
      <c r="E212" s="42" t="e">
        <f t="shared" ca="1" si="4"/>
        <v>#N/A</v>
      </c>
      <c r="F212" s="39" t="e">
        <f t="shared" ca="1" si="3"/>
        <v>#N/A</v>
      </c>
      <c r="G212" s="39">
        <v>0</v>
      </c>
      <c r="H212" s="39" t="e">
        <f t="shared" ca="1" si="5"/>
        <v>#N/A</v>
      </c>
      <c r="I212" s="39">
        <v>0</v>
      </c>
      <c r="J212" s="39">
        <v>0</v>
      </c>
      <c r="K212" s="39">
        <v>0</v>
      </c>
      <c r="L212" s="39">
        <v>0</v>
      </c>
      <c r="M212" s="43" t="e">
        <f t="shared" ca="1" si="6"/>
        <v>#N/A</v>
      </c>
    </row>
    <row r="213" spans="1:13" x14ac:dyDescent="0.3">
      <c r="A213" s="16"/>
      <c r="B213" s="4"/>
      <c r="C213" s="3"/>
      <c r="D213" s="4"/>
      <c r="E213" s="42" t="e">
        <f t="shared" ca="1" si="4"/>
        <v>#N/A</v>
      </c>
      <c r="F213" s="39" t="e">
        <f t="shared" ca="1" si="3"/>
        <v>#N/A</v>
      </c>
      <c r="G213" s="39">
        <v>0</v>
      </c>
      <c r="H213" s="39" t="e">
        <f t="shared" ca="1" si="5"/>
        <v>#N/A</v>
      </c>
      <c r="I213" s="39">
        <v>0</v>
      </c>
      <c r="J213" s="39">
        <v>0</v>
      </c>
      <c r="K213" s="39">
        <v>0</v>
      </c>
      <c r="L213" s="39">
        <v>0</v>
      </c>
      <c r="M213" s="43" t="e">
        <f t="shared" ca="1" si="6"/>
        <v>#N/A</v>
      </c>
    </row>
    <row r="214" spans="1:13" x14ac:dyDescent="0.3">
      <c r="A214" s="16"/>
      <c r="B214" s="4"/>
      <c r="C214" s="3"/>
      <c r="D214" s="4"/>
      <c r="E214" s="42" t="e">
        <f t="shared" ca="1" si="4"/>
        <v>#N/A</v>
      </c>
      <c r="F214" s="39" t="e">
        <f t="shared" ca="1" si="3"/>
        <v>#N/A</v>
      </c>
      <c r="G214" s="39">
        <v>0</v>
      </c>
      <c r="H214" s="39" t="e">
        <f t="shared" ca="1" si="5"/>
        <v>#N/A</v>
      </c>
      <c r="I214" s="39">
        <v>0</v>
      </c>
      <c r="J214" s="39">
        <v>0</v>
      </c>
      <c r="K214" s="39">
        <v>0</v>
      </c>
      <c r="L214" s="39">
        <v>0</v>
      </c>
      <c r="M214" s="43" t="e">
        <f t="shared" ca="1" si="6"/>
        <v>#N/A</v>
      </c>
    </row>
    <row r="215" spans="1:13" x14ac:dyDescent="0.3">
      <c r="A215" s="16"/>
      <c r="B215" s="4"/>
      <c r="C215" s="3"/>
      <c r="D215" s="4"/>
      <c r="E215" s="42" t="e">
        <f t="shared" ca="1" si="4"/>
        <v>#N/A</v>
      </c>
      <c r="F215" s="39" t="e">
        <f t="shared" ca="1" si="3"/>
        <v>#N/A</v>
      </c>
      <c r="G215" s="39">
        <v>0</v>
      </c>
      <c r="H215" s="39" t="e">
        <f t="shared" ca="1" si="5"/>
        <v>#N/A</v>
      </c>
      <c r="I215" s="39">
        <v>0</v>
      </c>
      <c r="J215" s="39">
        <v>0</v>
      </c>
      <c r="K215" s="39">
        <v>0</v>
      </c>
      <c r="L215" s="39">
        <v>0</v>
      </c>
      <c r="M215" s="43" t="e">
        <f t="shared" ca="1" si="6"/>
        <v>#N/A</v>
      </c>
    </row>
    <row r="216" spans="1:13" x14ac:dyDescent="0.3">
      <c r="A216" s="16"/>
      <c r="B216" s="4"/>
      <c r="C216" s="3"/>
      <c r="D216" s="4"/>
      <c r="E216" s="42" t="e">
        <f t="shared" ca="1" si="4"/>
        <v>#N/A</v>
      </c>
      <c r="F216" s="39" t="e">
        <f t="shared" ca="1" si="3"/>
        <v>#N/A</v>
      </c>
      <c r="G216" s="39">
        <v>0</v>
      </c>
      <c r="H216" s="39" t="e">
        <f t="shared" ca="1" si="5"/>
        <v>#N/A</v>
      </c>
      <c r="I216" s="39">
        <v>0</v>
      </c>
      <c r="J216" s="39">
        <v>0</v>
      </c>
      <c r="K216" s="39">
        <v>0</v>
      </c>
      <c r="L216" s="39">
        <v>0</v>
      </c>
      <c r="M216" s="43" t="e">
        <f t="shared" ca="1" si="6"/>
        <v>#N/A</v>
      </c>
    </row>
    <row r="217" spans="1:13" x14ac:dyDescent="0.3">
      <c r="A217" s="16"/>
      <c r="B217" s="4"/>
      <c r="C217" s="3"/>
      <c r="D217" s="4"/>
      <c r="E217" s="42" t="e">
        <f t="shared" ca="1" si="4"/>
        <v>#N/A</v>
      </c>
      <c r="F217" s="39" t="e">
        <f t="shared" ca="1" si="3"/>
        <v>#N/A</v>
      </c>
      <c r="G217" s="39">
        <v>0</v>
      </c>
      <c r="H217" s="39" t="e">
        <f t="shared" ca="1" si="5"/>
        <v>#N/A</v>
      </c>
      <c r="I217" s="39">
        <v>0</v>
      </c>
      <c r="J217" s="39">
        <v>0</v>
      </c>
      <c r="K217" s="39">
        <v>0</v>
      </c>
      <c r="L217" s="39">
        <v>0</v>
      </c>
      <c r="M217" s="43" t="e">
        <f t="shared" ca="1" si="6"/>
        <v>#N/A</v>
      </c>
    </row>
    <row r="218" spans="1:13" x14ac:dyDescent="0.3">
      <c r="A218" s="16"/>
      <c r="B218" s="4"/>
      <c r="C218" s="3"/>
      <c r="D218" s="4"/>
      <c r="E218" s="42" t="e">
        <f t="shared" ca="1" si="4"/>
        <v>#N/A</v>
      </c>
      <c r="F218" s="39" t="e">
        <f t="shared" ca="1" si="3"/>
        <v>#N/A</v>
      </c>
      <c r="G218" s="39">
        <v>0</v>
      </c>
      <c r="H218" s="39" t="e">
        <f t="shared" ca="1" si="5"/>
        <v>#N/A</v>
      </c>
      <c r="I218" s="39">
        <v>0</v>
      </c>
      <c r="J218" s="39">
        <v>0</v>
      </c>
      <c r="K218" s="39">
        <v>0</v>
      </c>
      <c r="L218" s="39">
        <v>0</v>
      </c>
      <c r="M218" s="43" t="e">
        <f t="shared" ca="1" si="6"/>
        <v>#N/A</v>
      </c>
    </row>
    <row r="219" spans="1:13" x14ac:dyDescent="0.3">
      <c r="A219" s="16"/>
      <c r="B219" s="4"/>
      <c r="C219" s="3"/>
      <c r="D219" s="4"/>
      <c r="E219" s="42" t="e">
        <f t="shared" ca="1" si="4"/>
        <v>#N/A</v>
      </c>
      <c r="F219" s="39" t="e">
        <f t="shared" ca="1" si="3"/>
        <v>#N/A</v>
      </c>
      <c r="G219" s="39">
        <v>0</v>
      </c>
      <c r="H219" s="39" t="e">
        <f t="shared" ca="1" si="5"/>
        <v>#N/A</v>
      </c>
      <c r="I219" s="39">
        <v>0</v>
      </c>
      <c r="J219" s="39">
        <v>0</v>
      </c>
      <c r="K219" s="39">
        <v>0</v>
      </c>
      <c r="L219" s="39">
        <v>0</v>
      </c>
      <c r="M219" s="43" t="e">
        <f t="shared" ca="1" si="6"/>
        <v>#N/A</v>
      </c>
    </row>
    <row r="220" spans="1:13" x14ac:dyDescent="0.3">
      <c r="A220" s="16"/>
      <c r="B220" s="4"/>
      <c r="C220" s="3"/>
      <c r="D220" s="4"/>
      <c r="E220" s="42" t="e">
        <f t="shared" ca="1" si="4"/>
        <v>#N/A</v>
      </c>
      <c r="F220" s="39" t="e">
        <f t="shared" ca="1" si="3"/>
        <v>#N/A</v>
      </c>
      <c r="G220" s="39">
        <v>0</v>
      </c>
      <c r="H220" s="39" t="e">
        <f t="shared" ca="1" si="5"/>
        <v>#N/A</v>
      </c>
      <c r="I220" s="39">
        <v>0</v>
      </c>
      <c r="J220" s="39">
        <v>0</v>
      </c>
      <c r="K220" s="39">
        <v>0</v>
      </c>
      <c r="L220" s="39">
        <v>0</v>
      </c>
      <c r="M220" s="43" t="e">
        <f t="shared" ca="1" si="6"/>
        <v>#N/A</v>
      </c>
    </row>
    <row r="221" spans="1:13" x14ac:dyDescent="0.3">
      <c r="A221" s="16"/>
      <c r="B221" s="4"/>
      <c r="C221" s="3"/>
      <c r="D221" s="4"/>
      <c r="E221" s="42" t="e">
        <f t="shared" ca="1" si="4"/>
        <v>#N/A</v>
      </c>
      <c r="F221" s="39" t="e">
        <f t="shared" ca="1" si="3"/>
        <v>#N/A</v>
      </c>
      <c r="G221" s="39">
        <v>0</v>
      </c>
      <c r="H221" s="39" t="e">
        <f t="shared" ca="1" si="5"/>
        <v>#N/A</v>
      </c>
      <c r="I221" s="39">
        <v>0</v>
      </c>
      <c r="J221" s="39">
        <v>0</v>
      </c>
      <c r="K221" s="39">
        <v>0</v>
      </c>
      <c r="L221" s="39">
        <v>0</v>
      </c>
      <c r="M221" s="43" t="e">
        <f t="shared" ca="1" si="6"/>
        <v>#N/A</v>
      </c>
    </row>
    <row r="222" spans="1:13" x14ac:dyDescent="0.3">
      <c r="A222" s="16"/>
      <c r="B222" s="4"/>
      <c r="C222" s="3"/>
      <c r="D222" s="4"/>
      <c r="E222" s="42" t="e">
        <f t="shared" ca="1" si="4"/>
        <v>#N/A</v>
      </c>
      <c r="F222" s="39" t="e">
        <f t="shared" ca="1" si="3"/>
        <v>#N/A</v>
      </c>
      <c r="G222" s="39">
        <v>0</v>
      </c>
      <c r="H222" s="39" t="e">
        <f t="shared" ca="1" si="5"/>
        <v>#N/A</v>
      </c>
      <c r="I222" s="39">
        <v>0</v>
      </c>
      <c r="J222" s="39">
        <v>0</v>
      </c>
      <c r="K222" s="39">
        <v>0</v>
      </c>
      <c r="L222" s="39">
        <v>0</v>
      </c>
      <c r="M222" s="43" t="e">
        <f t="shared" ca="1" si="6"/>
        <v>#N/A</v>
      </c>
    </row>
    <row r="223" spans="1:13" x14ac:dyDescent="0.3">
      <c r="A223" s="16"/>
      <c r="B223" s="4"/>
      <c r="C223" s="3"/>
      <c r="D223" s="4"/>
      <c r="E223" s="42" t="e">
        <f t="shared" ca="1" si="4"/>
        <v>#N/A</v>
      </c>
      <c r="F223" s="39" t="e">
        <f t="shared" ca="1" si="3"/>
        <v>#N/A</v>
      </c>
      <c r="G223" s="39">
        <v>0</v>
      </c>
      <c r="H223" s="39" t="e">
        <f t="shared" ca="1" si="5"/>
        <v>#N/A</v>
      </c>
      <c r="I223" s="39">
        <v>0</v>
      </c>
      <c r="J223" s="39">
        <v>0</v>
      </c>
      <c r="K223" s="39">
        <v>0</v>
      </c>
      <c r="L223" s="39">
        <v>0</v>
      </c>
      <c r="M223" s="43" t="e">
        <f t="shared" ca="1" si="6"/>
        <v>#N/A</v>
      </c>
    </row>
    <row r="224" spans="1:13" x14ac:dyDescent="0.3">
      <c r="A224" s="16"/>
      <c r="B224" s="4"/>
      <c r="C224" s="3"/>
      <c r="D224" s="4"/>
      <c r="E224" s="42" t="e">
        <f t="shared" ca="1" si="4"/>
        <v>#N/A</v>
      </c>
      <c r="F224" s="39" t="e">
        <f t="shared" ca="1" si="3"/>
        <v>#N/A</v>
      </c>
      <c r="G224" s="39">
        <v>0</v>
      </c>
      <c r="H224" s="39" t="e">
        <f t="shared" ca="1" si="5"/>
        <v>#N/A</v>
      </c>
      <c r="I224" s="39">
        <v>0</v>
      </c>
      <c r="J224" s="39">
        <v>0</v>
      </c>
      <c r="K224" s="39">
        <v>0</v>
      </c>
      <c r="L224" s="39">
        <v>0</v>
      </c>
      <c r="M224" s="43" t="e">
        <f t="shared" ca="1" si="6"/>
        <v>#N/A</v>
      </c>
    </row>
    <row r="225" spans="1:13" x14ac:dyDescent="0.3">
      <c r="A225" s="16"/>
      <c r="B225" s="4"/>
      <c r="C225" s="3"/>
      <c r="D225" s="4"/>
      <c r="E225" s="42" t="e">
        <f t="shared" ca="1" si="4"/>
        <v>#N/A</v>
      </c>
      <c r="F225" s="39" t="e">
        <f t="shared" ca="1" si="3"/>
        <v>#N/A</v>
      </c>
      <c r="G225" s="39">
        <v>0</v>
      </c>
      <c r="H225" s="39" t="e">
        <f t="shared" ca="1" si="5"/>
        <v>#N/A</v>
      </c>
      <c r="I225" s="39">
        <v>0</v>
      </c>
      <c r="J225" s="39">
        <v>0</v>
      </c>
      <c r="K225" s="39">
        <v>0</v>
      </c>
      <c r="L225" s="39">
        <v>0</v>
      </c>
      <c r="M225" s="43" t="e">
        <f t="shared" ca="1" si="6"/>
        <v>#N/A</v>
      </c>
    </row>
    <row r="226" spans="1:13" x14ac:dyDescent="0.3">
      <c r="A226" s="16"/>
      <c r="B226" s="4"/>
      <c r="C226" s="3"/>
      <c r="D226" s="4"/>
      <c r="E226" s="42" t="e">
        <f t="shared" ca="1" si="4"/>
        <v>#N/A</v>
      </c>
      <c r="F226" s="39" t="e">
        <f t="shared" ca="1" si="3"/>
        <v>#N/A</v>
      </c>
      <c r="G226" s="39">
        <v>0</v>
      </c>
      <c r="H226" s="39" t="e">
        <f t="shared" ca="1" si="5"/>
        <v>#N/A</v>
      </c>
      <c r="I226" s="39">
        <v>0</v>
      </c>
      <c r="J226" s="39">
        <v>0</v>
      </c>
      <c r="K226" s="39">
        <v>0</v>
      </c>
      <c r="L226" s="39">
        <v>0</v>
      </c>
      <c r="M226" s="43" t="e">
        <f t="shared" ca="1" si="6"/>
        <v>#N/A</v>
      </c>
    </row>
    <row r="227" spans="1:13" x14ac:dyDescent="0.3">
      <c r="A227" s="16"/>
      <c r="B227" s="4"/>
      <c r="C227" s="3"/>
      <c r="D227" s="4"/>
      <c r="E227" s="42" t="e">
        <f t="shared" ca="1" si="4"/>
        <v>#N/A</v>
      </c>
      <c r="F227" s="39" t="e">
        <f t="shared" ca="1" si="3"/>
        <v>#N/A</v>
      </c>
      <c r="G227" s="39">
        <v>0</v>
      </c>
      <c r="H227" s="39" t="e">
        <f t="shared" ca="1" si="5"/>
        <v>#N/A</v>
      </c>
      <c r="I227" s="39">
        <v>0</v>
      </c>
      <c r="J227" s="39">
        <v>0</v>
      </c>
      <c r="K227" s="39">
        <v>0</v>
      </c>
      <c r="L227" s="39">
        <v>0</v>
      </c>
      <c r="M227" s="43" t="e">
        <f t="shared" ca="1" si="6"/>
        <v>#N/A</v>
      </c>
    </row>
    <row r="228" spans="1:13" x14ac:dyDescent="0.3">
      <c r="A228" s="16"/>
      <c r="B228" s="4"/>
      <c r="C228" s="3"/>
      <c r="D228" s="4"/>
      <c r="E228" s="42" t="e">
        <f t="shared" ca="1" si="4"/>
        <v>#N/A</v>
      </c>
      <c r="F228" s="39" t="e">
        <f t="shared" ca="1" si="3"/>
        <v>#N/A</v>
      </c>
      <c r="G228" s="39">
        <v>0</v>
      </c>
      <c r="H228" s="39" t="e">
        <f t="shared" ca="1" si="5"/>
        <v>#N/A</v>
      </c>
      <c r="I228" s="39">
        <v>0</v>
      </c>
      <c r="J228" s="39">
        <v>0</v>
      </c>
      <c r="K228" s="39">
        <v>0</v>
      </c>
      <c r="L228" s="39">
        <v>0</v>
      </c>
      <c r="M228" s="43" t="e">
        <f t="shared" ca="1" si="6"/>
        <v>#N/A</v>
      </c>
    </row>
    <row r="229" spans="1:13" x14ac:dyDescent="0.3">
      <c r="A229" s="16"/>
      <c r="B229" s="4"/>
      <c r="C229" s="3"/>
      <c r="D229" s="4"/>
      <c r="E229" s="42" t="e">
        <f t="shared" ca="1" si="4"/>
        <v>#N/A</v>
      </c>
      <c r="F229" s="39" t="e">
        <f t="shared" ca="1" si="3"/>
        <v>#N/A</v>
      </c>
      <c r="G229" s="39">
        <v>0</v>
      </c>
      <c r="H229" s="39" t="e">
        <f t="shared" ca="1" si="5"/>
        <v>#N/A</v>
      </c>
      <c r="I229" s="39">
        <v>0</v>
      </c>
      <c r="J229" s="39">
        <v>0</v>
      </c>
      <c r="K229" s="39">
        <v>0</v>
      </c>
      <c r="L229" s="39">
        <v>0</v>
      </c>
      <c r="M229" s="43" t="e">
        <f t="shared" ca="1" si="6"/>
        <v>#N/A</v>
      </c>
    </row>
    <row r="230" spans="1:13" x14ac:dyDescent="0.3">
      <c r="A230" s="16"/>
      <c r="B230" s="4"/>
      <c r="C230" s="3"/>
      <c r="D230" s="4"/>
      <c r="E230" s="42" t="e">
        <f t="shared" ca="1" si="4"/>
        <v>#N/A</v>
      </c>
      <c r="F230" s="39" t="e">
        <f t="shared" ca="1" si="3"/>
        <v>#N/A</v>
      </c>
      <c r="G230" s="39">
        <v>0</v>
      </c>
      <c r="H230" s="39" t="e">
        <f t="shared" ca="1" si="5"/>
        <v>#N/A</v>
      </c>
      <c r="I230" s="39">
        <v>0</v>
      </c>
      <c r="J230" s="39">
        <v>0</v>
      </c>
      <c r="K230" s="39">
        <v>0</v>
      </c>
      <c r="L230" s="39">
        <v>0</v>
      </c>
      <c r="M230" s="43" t="e">
        <f t="shared" ca="1" si="6"/>
        <v>#N/A</v>
      </c>
    </row>
    <row r="231" spans="1:13" x14ac:dyDescent="0.3">
      <c r="A231" s="16"/>
      <c r="B231" s="4"/>
      <c r="C231" s="3"/>
      <c r="D231" s="4"/>
      <c r="E231" s="42" t="e">
        <f t="shared" ca="1" si="4"/>
        <v>#N/A</v>
      </c>
      <c r="F231" s="39" t="e">
        <f t="shared" ca="1" si="3"/>
        <v>#N/A</v>
      </c>
      <c r="G231" s="39">
        <v>0</v>
      </c>
      <c r="H231" s="39" t="e">
        <f t="shared" ca="1" si="5"/>
        <v>#N/A</v>
      </c>
      <c r="I231" s="39">
        <v>0</v>
      </c>
      <c r="J231" s="39">
        <v>0</v>
      </c>
      <c r="K231" s="39">
        <v>0</v>
      </c>
      <c r="L231" s="39">
        <v>0</v>
      </c>
      <c r="M231" s="43" t="e">
        <f t="shared" ca="1" si="6"/>
        <v>#N/A</v>
      </c>
    </row>
    <row r="232" spans="1:13" x14ac:dyDescent="0.3">
      <c r="A232" s="16"/>
      <c r="B232" s="4"/>
      <c r="C232" s="3"/>
      <c r="D232" s="4"/>
      <c r="E232" s="42" t="e">
        <f t="shared" ca="1" si="4"/>
        <v>#N/A</v>
      </c>
      <c r="F232" s="39" t="e">
        <f t="shared" ca="1" si="3"/>
        <v>#N/A</v>
      </c>
      <c r="G232" s="39">
        <v>0</v>
      </c>
      <c r="H232" s="39" t="e">
        <f t="shared" ca="1" si="5"/>
        <v>#N/A</v>
      </c>
      <c r="I232" s="39">
        <v>0</v>
      </c>
      <c r="J232" s="39">
        <v>0</v>
      </c>
      <c r="K232" s="39">
        <v>0</v>
      </c>
      <c r="L232" s="39">
        <v>0</v>
      </c>
      <c r="M232" s="43" t="e">
        <f t="shared" ca="1" si="6"/>
        <v>#N/A</v>
      </c>
    </row>
    <row r="233" spans="1:13" x14ac:dyDescent="0.3">
      <c r="A233" s="16"/>
      <c r="B233" s="4"/>
      <c r="C233" s="3"/>
      <c r="D233" s="4"/>
      <c r="E233" s="42" t="e">
        <f t="shared" ca="1" si="4"/>
        <v>#N/A</v>
      </c>
      <c r="F233" s="39" t="e">
        <f t="shared" ca="1" si="3"/>
        <v>#N/A</v>
      </c>
      <c r="G233" s="39">
        <v>0</v>
      </c>
      <c r="H233" s="39" t="e">
        <f t="shared" ca="1" si="5"/>
        <v>#N/A</v>
      </c>
      <c r="I233" s="39">
        <v>0</v>
      </c>
      <c r="J233" s="39">
        <v>0</v>
      </c>
      <c r="K233" s="39">
        <v>0</v>
      </c>
      <c r="L233" s="39">
        <v>0</v>
      </c>
      <c r="M233" s="43" t="e">
        <f t="shared" ca="1" si="6"/>
        <v>#N/A</v>
      </c>
    </row>
    <row r="234" spans="1:13" x14ac:dyDescent="0.3">
      <c r="A234" s="16"/>
      <c r="B234" s="4"/>
      <c r="C234" s="3"/>
      <c r="D234" s="4"/>
      <c r="E234" s="42" t="e">
        <f t="shared" ca="1" si="4"/>
        <v>#N/A</v>
      </c>
      <c r="F234" s="39" t="e">
        <f t="shared" ca="1" si="3"/>
        <v>#N/A</v>
      </c>
      <c r="G234" s="39">
        <v>0</v>
      </c>
      <c r="H234" s="39" t="e">
        <f t="shared" ca="1" si="5"/>
        <v>#N/A</v>
      </c>
      <c r="I234" s="39">
        <v>0</v>
      </c>
      <c r="J234" s="39">
        <v>0</v>
      </c>
      <c r="K234" s="39">
        <v>0</v>
      </c>
      <c r="L234" s="39">
        <v>0</v>
      </c>
      <c r="M234" s="43" t="e">
        <f t="shared" ca="1" si="6"/>
        <v>#N/A</v>
      </c>
    </row>
    <row r="235" spans="1:13" x14ac:dyDescent="0.3">
      <c r="A235" s="16"/>
      <c r="B235" s="4"/>
      <c r="C235" s="3"/>
      <c r="D235" s="4"/>
      <c r="E235" s="42" t="e">
        <f t="shared" ca="1" si="4"/>
        <v>#N/A</v>
      </c>
      <c r="F235" s="39" t="e">
        <f t="shared" ca="1" si="3"/>
        <v>#N/A</v>
      </c>
      <c r="G235" s="39">
        <v>0</v>
      </c>
      <c r="H235" s="39" t="e">
        <f t="shared" ca="1" si="5"/>
        <v>#N/A</v>
      </c>
      <c r="I235" s="39">
        <v>0</v>
      </c>
      <c r="J235" s="39">
        <v>0</v>
      </c>
      <c r="K235" s="39">
        <v>0</v>
      </c>
      <c r="L235" s="39">
        <v>0</v>
      </c>
      <c r="M235" s="43" t="e">
        <f t="shared" ca="1" si="6"/>
        <v>#N/A</v>
      </c>
    </row>
    <row r="236" spans="1:13" x14ac:dyDescent="0.3">
      <c r="A236" s="16"/>
      <c r="B236" s="4"/>
      <c r="C236" s="3"/>
      <c r="D236" s="4"/>
      <c r="E236" s="42" t="e">
        <f t="shared" ca="1" si="4"/>
        <v>#N/A</v>
      </c>
      <c r="F236" s="39" t="e">
        <f t="shared" ca="1" si="3"/>
        <v>#N/A</v>
      </c>
      <c r="G236" s="39">
        <v>0</v>
      </c>
      <c r="H236" s="39" t="e">
        <f t="shared" ca="1" si="5"/>
        <v>#N/A</v>
      </c>
      <c r="I236" s="39">
        <v>0</v>
      </c>
      <c r="J236" s="39">
        <v>0</v>
      </c>
      <c r="K236" s="39">
        <v>0</v>
      </c>
      <c r="L236" s="39">
        <v>0</v>
      </c>
      <c r="M236" s="43" t="e">
        <f t="shared" ca="1" si="6"/>
        <v>#N/A</v>
      </c>
    </row>
    <row r="237" spans="1:13" x14ac:dyDescent="0.3">
      <c r="A237" s="16"/>
      <c r="B237" s="4"/>
      <c r="C237" s="3"/>
      <c r="D237" s="4"/>
      <c r="E237" s="42" t="e">
        <f t="shared" ca="1" si="4"/>
        <v>#N/A</v>
      </c>
      <c r="F237" s="39" t="e">
        <f t="shared" ca="1" si="3"/>
        <v>#N/A</v>
      </c>
      <c r="G237" s="39">
        <v>0</v>
      </c>
      <c r="H237" s="39" t="e">
        <f t="shared" ca="1" si="5"/>
        <v>#N/A</v>
      </c>
      <c r="I237" s="39">
        <v>0</v>
      </c>
      <c r="J237" s="39">
        <v>0</v>
      </c>
      <c r="K237" s="39">
        <v>0</v>
      </c>
      <c r="L237" s="39">
        <v>0</v>
      </c>
      <c r="M237" s="43" t="e">
        <f t="shared" ca="1" si="6"/>
        <v>#N/A</v>
      </c>
    </row>
    <row r="238" spans="1:13" x14ac:dyDescent="0.3">
      <c r="A238" s="16"/>
      <c r="B238" s="4"/>
      <c r="C238" s="3"/>
      <c r="D238" s="4"/>
      <c r="E238" s="42" t="e">
        <f t="shared" ca="1" si="4"/>
        <v>#N/A</v>
      </c>
      <c r="F238" s="39" t="e">
        <f t="shared" ca="1" si="3"/>
        <v>#N/A</v>
      </c>
      <c r="G238" s="39">
        <v>0</v>
      </c>
      <c r="H238" s="39" t="e">
        <f t="shared" ca="1" si="5"/>
        <v>#N/A</v>
      </c>
      <c r="I238" s="39">
        <v>0</v>
      </c>
      <c r="J238" s="39">
        <v>0</v>
      </c>
      <c r="K238" s="39">
        <v>0</v>
      </c>
      <c r="L238" s="39">
        <v>0</v>
      </c>
      <c r="M238" s="43" t="e">
        <f t="shared" ca="1" si="6"/>
        <v>#N/A</v>
      </c>
    </row>
    <row r="239" spans="1:13" x14ac:dyDescent="0.3">
      <c r="A239" s="16"/>
      <c r="B239" s="4"/>
      <c r="C239" s="3"/>
      <c r="D239" s="4"/>
      <c r="E239" s="42" t="e">
        <f t="shared" ca="1" si="4"/>
        <v>#N/A</v>
      </c>
      <c r="F239" s="39" t="e">
        <f t="shared" ca="1" si="3"/>
        <v>#N/A</v>
      </c>
      <c r="G239" s="39">
        <v>0</v>
      </c>
      <c r="H239" s="39" t="e">
        <f t="shared" ca="1" si="5"/>
        <v>#N/A</v>
      </c>
      <c r="I239" s="39">
        <v>0</v>
      </c>
      <c r="J239" s="39">
        <v>0</v>
      </c>
      <c r="K239" s="39">
        <v>0</v>
      </c>
      <c r="L239" s="39">
        <v>0</v>
      </c>
      <c r="M239" s="43" t="e">
        <f t="shared" ca="1" si="6"/>
        <v>#N/A</v>
      </c>
    </row>
    <row r="240" spans="1:13" x14ac:dyDescent="0.3">
      <c r="A240" s="16"/>
      <c r="B240" s="4"/>
      <c r="C240" s="3"/>
      <c r="D240" s="4"/>
      <c r="E240" s="42" t="e">
        <f t="shared" ca="1" si="4"/>
        <v>#N/A</v>
      </c>
      <c r="F240" s="39" t="e">
        <f t="shared" ca="1" si="3"/>
        <v>#N/A</v>
      </c>
      <c r="G240" s="39">
        <v>0</v>
      </c>
      <c r="H240" s="39" t="e">
        <f t="shared" ca="1" si="5"/>
        <v>#N/A</v>
      </c>
      <c r="I240" s="39">
        <v>0</v>
      </c>
      <c r="J240" s="39">
        <v>0</v>
      </c>
      <c r="K240" s="39">
        <v>0</v>
      </c>
      <c r="L240" s="39">
        <v>0</v>
      </c>
      <c r="M240" s="43" t="e">
        <f t="shared" ca="1" si="6"/>
        <v>#N/A</v>
      </c>
    </row>
    <row r="241" spans="1:13" x14ac:dyDescent="0.3">
      <c r="A241" s="16"/>
      <c r="B241" s="4"/>
      <c r="C241" s="3"/>
      <c r="D241" s="4"/>
      <c r="E241" s="42" t="e">
        <f t="shared" ca="1" si="4"/>
        <v>#N/A</v>
      </c>
      <c r="F241" s="39" t="e">
        <f t="shared" ca="1" si="3"/>
        <v>#N/A</v>
      </c>
      <c r="G241" s="39">
        <v>0</v>
      </c>
      <c r="H241" s="39" t="e">
        <f t="shared" ca="1" si="5"/>
        <v>#N/A</v>
      </c>
      <c r="I241" s="39">
        <v>0</v>
      </c>
      <c r="J241" s="39">
        <v>0</v>
      </c>
      <c r="K241" s="39">
        <v>0</v>
      </c>
      <c r="L241" s="39">
        <v>0</v>
      </c>
      <c r="M241" s="43" t="e">
        <f t="shared" ca="1" si="6"/>
        <v>#N/A</v>
      </c>
    </row>
    <row r="242" spans="1:13" x14ac:dyDescent="0.3">
      <c r="A242" s="16"/>
      <c r="B242" s="4"/>
      <c r="C242" s="3"/>
      <c r="D242" s="4"/>
      <c r="E242" s="42" t="e">
        <f t="shared" ca="1" si="4"/>
        <v>#N/A</v>
      </c>
      <c r="F242" s="39" t="e">
        <f t="shared" ca="1" si="3"/>
        <v>#N/A</v>
      </c>
      <c r="G242" s="39">
        <v>0</v>
      </c>
      <c r="H242" s="39" t="e">
        <f t="shared" ca="1" si="5"/>
        <v>#N/A</v>
      </c>
      <c r="I242" s="39">
        <v>0</v>
      </c>
      <c r="J242" s="39">
        <v>0</v>
      </c>
      <c r="K242" s="39">
        <v>0</v>
      </c>
      <c r="L242" s="39">
        <v>0</v>
      </c>
      <c r="M242" s="43" t="e">
        <f t="shared" ca="1" si="6"/>
        <v>#N/A</v>
      </c>
    </row>
    <row r="243" spans="1:13" x14ac:dyDescent="0.3">
      <c r="A243" s="16"/>
      <c r="B243" s="4"/>
      <c r="C243" s="3"/>
      <c r="D243" s="4"/>
      <c r="E243" s="42" t="e">
        <f t="shared" ca="1" si="4"/>
        <v>#N/A</v>
      </c>
      <c r="F243" s="39" t="e">
        <f t="shared" ca="1" si="3"/>
        <v>#N/A</v>
      </c>
      <c r="G243" s="39">
        <v>0</v>
      </c>
      <c r="H243" s="39" t="e">
        <f t="shared" ca="1" si="5"/>
        <v>#N/A</v>
      </c>
      <c r="I243" s="39">
        <v>0</v>
      </c>
      <c r="J243" s="39">
        <v>0</v>
      </c>
      <c r="K243" s="39">
        <v>0</v>
      </c>
      <c r="L243" s="39">
        <v>0</v>
      </c>
      <c r="M243" s="43" t="e">
        <f t="shared" ca="1" si="6"/>
        <v>#N/A</v>
      </c>
    </row>
    <row r="244" spans="1:13" x14ac:dyDescent="0.3">
      <c r="A244" s="16"/>
      <c r="B244" s="4"/>
      <c r="C244" s="3"/>
      <c r="D244" s="4"/>
      <c r="E244" s="42" t="e">
        <f t="shared" ca="1" si="4"/>
        <v>#N/A</v>
      </c>
      <c r="F244" s="39" t="e">
        <f t="shared" ca="1" si="3"/>
        <v>#N/A</v>
      </c>
      <c r="G244" s="39">
        <v>0</v>
      </c>
      <c r="H244" s="39" t="e">
        <f t="shared" ca="1" si="5"/>
        <v>#N/A</v>
      </c>
      <c r="I244" s="39">
        <v>0</v>
      </c>
      <c r="J244" s="39">
        <v>0</v>
      </c>
      <c r="K244" s="39">
        <v>0</v>
      </c>
      <c r="L244" s="39">
        <v>0</v>
      </c>
      <c r="M244" s="43" t="e">
        <f t="shared" ca="1" si="6"/>
        <v>#N/A</v>
      </c>
    </row>
    <row r="245" spans="1:13" x14ac:dyDescent="0.3">
      <c r="A245" s="16"/>
      <c r="B245" s="4"/>
      <c r="C245" s="3"/>
      <c r="D245" s="4"/>
      <c r="E245" s="42" t="e">
        <f t="shared" ca="1" si="4"/>
        <v>#N/A</v>
      </c>
      <c r="F245" s="39" t="e">
        <f t="shared" ca="1" si="3"/>
        <v>#N/A</v>
      </c>
      <c r="G245" s="39">
        <v>0</v>
      </c>
      <c r="H245" s="39" t="e">
        <f t="shared" ca="1" si="5"/>
        <v>#N/A</v>
      </c>
      <c r="I245" s="39">
        <v>0</v>
      </c>
      <c r="J245" s="39">
        <v>0</v>
      </c>
      <c r="K245" s="39">
        <v>0</v>
      </c>
      <c r="L245" s="39">
        <v>0</v>
      </c>
      <c r="M245" s="43" t="e">
        <f t="shared" ca="1" si="6"/>
        <v>#N/A</v>
      </c>
    </row>
    <row r="246" spans="1:13" x14ac:dyDescent="0.3">
      <c r="A246" s="16"/>
      <c r="B246" s="4"/>
      <c r="C246" s="3"/>
      <c r="D246" s="4"/>
      <c r="E246" s="42" t="e">
        <f t="shared" ca="1" si="4"/>
        <v>#N/A</v>
      </c>
      <c r="F246" s="39" t="e">
        <f t="shared" ca="1" si="3"/>
        <v>#N/A</v>
      </c>
      <c r="G246" s="39">
        <v>0</v>
      </c>
      <c r="H246" s="39" t="e">
        <f t="shared" ca="1" si="5"/>
        <v>#N/A</v>
      </c>
      <c r="I246" s="39">
        <v>0</v>
      </c>
      <c r="J246" s="39">
        <v>0</v>
      </c>
      <c r="K246" s="39">
        <v>0</v>
      </c>
      <c r="L246" s="39">
        <v>0</v>
      </c>
      <c r="M246" s="43" t="e">
        <f t="shared" ca="1" si="6"/>
        <v>#N/A</v>
      </c>
    </row>
    <row r="247" spans="1:13" x14ac:dyDescent="0.3">
      <c r="A247" s="16"/>
      <c r="B247" s="4"/>
      <c r="C247" s="3"/>
      <c r="D247" s="4"/>
      <c r="E247" s="42" t="e">
        <f t="shared" ca="1" si="4"/>
        <v>#N/A</v>
      </c>
      <c r="F247" s="39" t="e">
        <f t="shared" ca="1" si="3"/>
        <v>#N/A</v>
      </c>
      <c r="G247" s="39">
        <v>0</v>
      </c>
      <c r="H247" s="39" t="e">
        <f t="shared" ca="1" si="5"/>
        <v>#N/A</v>
      </c>
      <c r="I247" s="39">
        <v>0</v>
      </c>
      <c r="J247" s="39">
        <v>0</v>
      </c>
      <c r="K247" s="39">
        <v>0</v>
      </c>
      <c r="L247" s="39">
        <v>0</v>
      </c>
      <c r="M247" s="43" t="e">
        <f t="shared" ca="1" si="6"/>
        <v>#N/A</v>
      </c>
    </row>
    <row r="248" spans="1:13" x14ac:dyDescent="0.3">
      <c r="A248" s="16"/>
      <c r="B248" s="4"/>
      <c r="C248" s="3"/>
      <c r="D248" s="4"/>
      <c r="E248" s="42" t="e">
        <f t="shared" ca="1" si="4"/>
        <v>#N/A</v>
      </c>
      <c r="F248" s="39" t="e">
        <f t="shared" ca="1" si="3"/>
        <v>#N/A</v>
      </c>
      <c r="G248" s="39">
        <v>0</v>
      </c>
      <c r="H248" s="39" t="e">
        <f t="shared" ca="1" si="5"/>
        <v>#N/A</v>
      </c>
      <c r="I248" s="39">
        <v>0</v>
      </c>
      <c r="J248" s="39">
        <v>0</v>
      </c>
      <c r="K248" s="39">
        <v>0</v>
      </c>
      <c r="L248" s="39">
        <v>0</v>
      </c>
      <c r="M248" s="43" t="e">
        <f t="shared" ca="1" si="6"/>
        <v>#N/A</v>
      </c>
    </row>
    <row r="249" spans="1:13" x14ac:dyDescent="0.3">
      <c r="A249" s="16"/>
      <c r="B249" s="4"/>
      <c r="C249" s="3"/>
      <c r="D249" s="4"/>
      <c r="E249" s="42" t="e">
        <f t="shared" ca="1" si="4"/>
        <v>#N/A</v>
      </c>
      <c r="F249" s="39" t="e">
        <f t="shared" ca="1" si="3"/>
        <v>#N/A</v>
      </c>
      <c r="G249" s="39">
        <v>0</v>
      </c>
      <c r="H249" s="39" t="e">
        <f t="shared" ca="1" si="5"/>
        <v>#N/A</v>
      </c>
      <c r="I249" s="39">
        <v>0</v>
      </c>
      <c r="J249" s="39">
        <v>0</v>
      </c>
      <c r="K249" s="39">
        <v>0</v>
      </c>
      <c r="L249" s="39">
        <v>0</v>
      </c>
      <c r="M249" s="43" t="e">
        <f t="shared" ca="1" si="6"/>
        <v>#N/A</v>
      </c>
    </row>
    <row r="250" spans="1:13" x14ac:dyDescent="0.3">
      <c r="A250" s="16"/>
      <c r="B250" s="4"/>
      <c r="C250" s="3"/>
      <c r="D250" s="4"/>
      <c r="E250" s="42" t="e">
        <f t="shared" ca="1" si="4"/>
        <v>#N/A</v>
      </c>
      <c r="F250" s="39" t="e">
        <f t="shared" ca="1" si="3"/>
        <v>#N/A</v>
      </c>
      <c r="G250" s="39">
        <v>0</v>
      </c>
      <c r="H250" s="39" t="e">
        <f t="shared" ca="1" si="5"/>
        <v>#N/A</v>
      </c>
      <c r="I250" s="39">
        <v>0</v>
      </c>
      <c r="J250" s="39">
        <v>0</v>
      </c>
      <c r="K250" s="39">
        <v>0</v>
      </c>
      <c r="L250" s="39">
        <v>0</v>
      </c>
      <c r="M250" s="43" t="e">
        <f t="shared" ca="1" si="6"/>
        <v>#N/A</v>
      </c>
    </row>
    <row r="251" spans="1:13" x14ac:dyDescent="0.3">
      <c r="A251" s="16"/>
      <c r="B251" s="4"/>
      <c r="C251" s="3"/>
      <c r="D251" s="4"/>
      <c r="E251" s="42" t="e">
        <f t="shared" ca="1" si="4"/>
        <v>#N/A</v>
      </c>
      <c r="F251" s="39" t="e">
        <f t="shared" ca="1" si="3"/>
        <v>#N/A</v>
      </c>
      <c r="G251" s="39">
        <v>0</v>
      </c>
      <c r="H251" s="39" t="e">
        <f t="shared" ca="1" si="5"/>
        <v>#N/A</v>
      </c>
      <c r="I251" s="39">
        <v>0</v>
      </c>
      <c r="J251" s="39">
        <v>0</v>
      </c>
      <c r="K251" s="39">
        <v>0</v>
      </c>
      <c r="L251" s="39">
        <v>0</v>
      </c>
      <c r="M251" s="43" t="e">
        <f t="shared" ca="1" si="6"/>
        <v>#N/A</v>
      </c>
    </row>
    <row r="252" spans="1:13" x14ac:dyDescent="0.3">
      <c r="A252" s="16"/>
      <c r="B252" s="4"/>
      <c r="C252" s="3"/>
      <c r="D252" s="4"/>
      <c r="E252" s="42" t="e">
        <f t="shared" ca="1" si="4"/>
        <v>#N/A</v>
      </c>
      <c r="F252" s="39" t="e">
        <f t="shared" ca="1" si="3"/>
        <v>#N/A</v>
      </c>
      <c r="G252" s="39">
        <v>0</v>
      </c>
      <c r="H252" s="39" t="e">
        <f t="shared" ca="1" si="5"/>
        <v>#N/A</v>
      </c>
      <c r="I252" s="39">
        <v>0</v>
      </c>
      <c r="J252" s="39">
        <v>0</v>
      </c>
      <c r="K252" s="39">
        <v>0</v>
      </c>
      <c r="L252" s="39">
        <v>0</v>
      </c>
      <c r="M252" s="43" t="e">
        <f t="shared" ca="1" si="6"/>
        <v>#N/A</v>
      </c>
    </row>
    <row r="253" spans="1:13" x14ac:dyDescent="0.3">
      <c r="A253" s="16"/>
      <c r="B253" s="4"/>
      <c r="C253" s="3"/>
      <c r="D253" s="4"/>
      <c r="E253" s="42" t="e">
        <f t="shared" ca="1" si="4"/>
        <v>#N/A</v>
      </c>
      <c r="F253" s="39" t="e">
        <f t="shared" ca="1" si="3"/>
        <v>#N/A</v>
      </c>
      <c r="G253" s="39">
        <v>0</v>
      </c>
      <c r="H253" s="39" t="e">
        <f t="shared" ca="1" si="5"/>
        <v>#N/A</v>
      </c>
      <c r="I253" s="39">
        <v>0</v>
      </c>
      <c r="J253" s="39">
        <v>0</v>
      </c>
      <c r="K253" s="39">
        <v>0</v>
      </c>
      <c r="L253" s="39">
        <v>0</v>
      </c>
      <c r="M253" s="43" t="e">
        <f t="shared" ca="1" si="6"/>
        <v>#N/A</v>
      </c>
    </row>
    <row r="254" spans="1:13" x14ac:dyDescent="0.3">
      <c r="A254" s="16"/>
      <c r="B254" s="4"/>
      <c r="C254" s="3"/>
      <c r="D254" s="4"/>
      <c r="E254" s="42" t="e">
        <f t="shared" ca="1" si="4"/>
        <v>#N/A</v>
      </c>
      <c r="F254" s="39" t="e">
        <f t="shared" ca="1" si="3"/>
        <v>#N/A</v>
      </c>
      <c r="G254" s="39">
        <v>0</v>
      </c>
      <c r="H254" s="39" t="e">
        <f t="shared" ca="1" si="5"/>
        <v>#N/A</v>
      </c>
      <c r="I254" s="39">
        <v>0</v>
      </c>
      <c r="J254" s="39">
        <v>0</v>
      </c>
      <c r="K254" s="39">
        <v>0</v>
      </c>
      <c r="L254" s="39">
        <v>0</v>
      </c>
      <c r="M254" s="43" t="e">
        <f t="shared" ca="1" si="6"/>
        <v>#N/A</v>
      </c>
    </row>
    <row r="255" spans="1:13" x14ac:dyDescent="0.3">
      <c r="A255" s="16"/>
      <c r="B255" s="4"/>
      <c r="C255" s="3"/>
      <c r="D255" s="4"/>
      <c r="E255" s="42" t="e">
        <f t="shared" ca="1" si="4"/>
        <v>#N/A</v>
      </c>
      <c r="F255" s="39" t="e">
        <f t="shared" ca="1" si="3"/>
        <v>#N/A</v>
      </c>
      <c r="G255" s="39">
        <v>0</v>
      </c>
      <c r="H255" s="39" t="e">
        <f t="shared" ca="1" si="5"/>
        <v>#N/A</v>
      </c>
      <c r="I255" s="39">
        <v>0</v>
      </c>
      <c r="J255" s="39">
        <v>0</v>
      </c>
      <c r="K255" s="39">
        <v>0</v>
      </c>
      <c r="L255" s="39">
        <v>0</v>
      </c>
      <c r="M255" s="43" t="e">
        <f t="shared" ca="1" si="6"/>
        <v>#N/A</v>
      </c>
    </row>
    <row r="256" spans="1:13" x14ac:dyDescent="0.3">
      <c r="A256" s="16"/>
      <c r="B256" s="4"/>
      <c r="C256" s="3"/>
      <c r="D256" s="4"/>
      <c r="E256" s="42" t="e">
        <f t="shared" ca="1" si="4"/>
        <v>#N/A</v>
      </c>
      <c r="F256" s="39" t="e">
        <f t="shared" ca="1" si="3"/>
        <v>#N/A</v>
      </c>
      <c r="G256" s="39">
        <v>0</v>
      </c>
      <c r="H256" s="39" t="e">
        <f t="shared" ca="1" si="5"/>
        <v>#N/A</v>
      </c>
      <c r="I256" s="39">
        <v>0</v>
      </c>
      <c r="J256" s="39">
        <v>0</v>
      </c>
      <c r="K256" s="39">
        <v>0</v>
      </c>
      <c r="L256" s="39">
        <v>0</v>
      </c>
      <c r="M256" s="43" t="e">
        <f t="shared" ca="1" si="6"/>
        <v>#N/A</v>
      </c>
    </row>
    <row r="257" spans="1:13" x14ac:dyDescent="0.3">
      <c r="A257" s="16"/>
      <c r="B257" s="4"/>
      <c r="C257" s="3"/>
      <c r="D257" s="4"/>
      <c r="E257" s="42" t="e">
        <f t="shared" ca="1" si="4"/>
        <v>#N/A</v>
      </c>
      <c r="F257" s="39" t="e">
        <f t="shared" ca="1" si="3"/>
        <v>#N/A</v>
      </c>
      <c r="G257" s="39">
        <v>0</v>
      </c>
      <c r="H257" s="39" t="e">
        <f t="shared" ca="1" si="5"/>
        <v>#N/A</v>
      </c>
      <c r="I257" s="39">
        <v>0</v>
      </c>
      <c r="J257" s="39">
        <v>0</v>
      </c>
      <c r="K257" s="39">
        <v>0</v>
      </c>
      <c r="L257" s="39">
        <v>0</v>
      </c>
      <c r="M257" s="43" t="e">
        <f t="shared" ca="1" si="6"/>
        <v>#N/A</v>
      </c>
    </row>
    <row r="258" spans="1:13" x14ac:dyDescent="0.3">
      <c r="A258" s="16"/>
      <c r="B258" s="4"/>
      <c r="C258" s="3"/>
      <c r="D258" s="4"/>
      <c r="E258" s="42" t="e">
        <f t="shared" ca="1" si="4"/>
        <v>#N/A</v>
      </c>
      <c r="F258" s="39" t="e">
        <f t="shared" ca="1" si="3"/>
        <v>#N/A</v>
      </c>
      <c r="G258" s="39">
        <v>0</v>
      </c>
      <c r="H258" s="39" t="e">
        <f t="shared" ca="1" si="5"/>
        <v>#N/A</v>
      </c>
      <c r="I258" s="39">
        <v>0</v>
      </c>
      <c r="J258" s="39">
        <v>0</v>
      </c>
      <c r="K258" s="39">
        <v>0</v>
      </c>
      <c r="L258" s="39">
        <v>0</v>
      </c>
      <c r="M258" s="43" t="e">
        <f t="shared" ca="1" si="6"/>
        <v>#N/A</v>
      </c>
    </row>
    <row r="259" spans="1:13" x14ac:dyDescent="0.3">
      <c r="A259" s="16"/>
      <c r="B259" s="4"/>
      <c r="C259" s="3"/>
      <c r="D259" s="4"/>
      <c r="E259" s="42" t="e">
        <f t="shared" ca="1" si="4"/>
        <v>#N/A</v>
      </c>
      <c r="F259" s="39" t="e">
        <f t="shared" ref="F259:F368" ca="1" si="7">VLOOKUP($B259,FinalDeal_Vlookup,3,0)</f>
        <v>#N/A</v>
      </c>
      <c r="G259" s="39">
        <v>0</v>
      </c>
      <c r="H259" s="39" t="e">
        <f t="shared" ca="1" si="5"/>
        <v>#N/A</v>
      </c>
      <c r="I259" s="39">
        <v>0</v>
      </c>
      <c r="J259" s="39">
        <v>0</v>
      </c>
      <c r="K259" s="39">
        <v>0</v>
      </c>
      <c r="L259" s="39">
        <v>0</v>
      </c>
      <c r="M259" s="43" t="e">
        <f t="shared" ca="1" si="6"/>
        <v>#N/A</v>
      </c>
    </row>
    <row r="260" spans="1:13" x14ac:dyDescent="0.3">
      <c r="A260" s="16"/>
      <c r="B260" s="4"/>
      <c r="C260" s="3"/>
      <c r="D260" s="4"/>
      <c r="E260" s="42" t="e">
        <f t="shared" ref="E260:E368" ca="1" si="8">VLOOKUP($B260,FinalDeal_Vlookup,2,0)</f>
        <v>#N/A</v>
      </c>
      <c r="F260" s="39" t="e">
        <f t="shared" ca="1" si="7"/>
        <v>#N/A</v>
      </c>
      <c r="G260" s="39">
        <v>0</v>
      </c>
      <c r="H260" s="39" t="e">
        <f t="shared" ref="H260:H368" ca="1" si="9">VLOOKUP($B260,FinalDeal_Vlookup,4,0)</f>
        <v>#N/A</v>
      </c>
      <c r="I260" s="39">
        <v>0</v>
      </c>
      <c r="J260" s="39">
        <v>0</v>
      </c>
      <c r="K260" s="39">
        <v>0</v>
      </c>
      <c r="L260" s="39">
        <v>0</v>
      </c>
      <c r="M260" s="43" t="e">
        <f t="shared" ref="M260:M368" ca="1" si="10">VLOOKUP($B260,FinalDeal_Vlookup,5,0)</f>
        <v>#N/A</v>
      </c>
    </row>
    <row r="261" spans="1:13" x14ac:dyDescent="0.3">
      <c r="A261" s="16"/>
      <c r="B261" s="4"/>
      <c r="C261" s="3"/>
      <c r="D261" s="4"/>
      <c r="E261" s="42" t="e">
        <f t="shared" ca="1" si="8"/>
        <v>#N/A</v>
      </c>
      <c r="F261" s="39" t="e">
        <f t="shared" ca="1" si="7"/>
        <v>#N/A</v>
      </c>
      <c r="G261" s="39">
        <v>0</v>
      </c>
      <c r="H261" s="39" t="e">
        <f t="shared" ca="1" si="9"/>
        <v>#N/A</v>
      </c>
      <c r="I261" s="39">
        <v>0</v>
      </c>
      <c r="J261" s="39">
        <v>0</v>
      </c>
      <c r="K261" s="39">
        <v>0</v>
      </c>
      <c r="L261" s="39">
        <v>0</v>
      </c>
      <c r="M261" s="43" t="e">
        <f t="shared" ca="1" si="10"/>
        <v>#N/A</v>
      </c>
    </row>
    <row r="262" spans="1:13" x14ac:dyDescent="0.3">
      <c r="A262" s="16"/>
      <c r="B262" s="4"/>
      <c r="C262" s="3"/>
      <c r="D262" s="4"/>
      <c r="E262" s="42" t="e">
        <f t="shared" ca="1" si="8"/>
        <v>#N/A</v>
      </c>
      <c r="F262" s="39" t="e">
        <f t="shared" ca="1" si="7"/>
        <v>#N/A</v>
      </c>
      <c r="G262" s="39">
        <v>0</v>
      </c>
      <c r="H262" s="39" t="e">
        <f t="shared" ca="1" si="9"/>
        <v>#N/A</v>
      </c>
      <c r="I262" s="39">
        <v>0</v>
      </c>
      <c r="J262" s="39">
        <v>0</v>
      </c>
      <c r="K262" s="39">
        <v>0</v>
      </c>
      <c r="L262" s="39">
        <v>0</v>
      </c>
      <c r="M262" s="43" t="e">
        <f t="shared" ca="1" si="10"/>
        <v>#N/A</v>
      </c>
    </row>
    <row r="263" spans="1:13" x14ac:dyDescent="0.3">
      <c r="A263" s="16"/>
      <c r="B263" s="4"/>
      <c r="C263" s="3"/>
      <c r="D263" s="4"/>
      <c r="E263" s="42" t="e">
        <f t="shared" ca="1" si="8"/>
        <v>#N/A</v>
      </c>
      <c r="F263" s="39" t="e">
        <f t="shared" ca="1" si="7"/>
        <v>#N/A</v>
      </c>
      <c r="G263" s="39">
        <v>0</v>
      </c>
      <c r="H263" s="39" t="e">
        <f t="shared" ca="1" si="9"/>
        <v>#N/A</v>
      </c>
      <c r="I263" s="39">
        <v>0</v>
      </c>
      <c r="J263" s="39">
        <v>0</v>
      </c>
      <c r="K263" s="39">
        <v>0</v>
      </c>
      <c r="L263" s="39">
        <v>0</v>
      </c>
      <c r="M263" s="43" t="e">
        <f t="shared" ca="1" si="10"/>
        <v>#N/A</v>
      </c>
    </row>
    <row r="264" spans="1:13" x14ac:dyDescent="0.3">
      <c r="A264" s="16"/>
      <c r="B264" s="4"/>
      <c r="C264" s="3"/>
      <c r="D264" s="4"/>
      <c r="E264" s="42" t="e">
        <f t="shared" ca="1" si="8"/>
        <v>#N/A</v>
      </c>
      <c r="F264" s="39" t="e">
        <f t="shared" ca="1" si="7"/>
        <v>#N/A</v>
      </c>
      <c r="G264" s="39">
        <v>0</v>
      </c>
      <c r="H264" s="39" t="e">
        <f t="shared" ca="1" si="9"/>
        <v>#N/A</v>
      </c>
      <c r="I264" s="39">
        <v>0</v>
      </c>
      <c r="J264" s="39">
        <v>0</v>
      </c>
      <c r="K264" s="39">
        <v>0</v>
      </c>
      <c r="L264" s="39">
        <v>0</v>
      </c>
      <c r="M264" s="43" t="e">
        <f t="shared" ca="1" si="10"/>
        <v>#N/A</v>
      </c>
    </row>
    <row r="265" spans="1:13" x14ac:dyDescent="0.3">
      <c r="A265" s="16"/>
      <c r="B265" s="4"/>
      <c r="C265" s="3"/>
      <c r="D265" s="4"/>
      <c r="E265" s="42" t="e">
        <f t="shared" ca="1" si="8"/>
        <v>#N/A</v>
      </c>
      <c r="F265" s="39" t="e">
        <f t="shared" ca="1" si="7"/>
        <v>#N/A</v>
      </c>
      <c r="G265" s="39">
        <v>0</v>
      </c>
      <c r="H265" s="39" t="e">
        <f t="shared" ca="1" si="9"/>
        <v>#N/A</v>
      </c>
      <c r="I265" s="39">
        <v>0</v>
      </c>
      <c r="J265" s="39">
        <v>0</v>
      </c>
      <c r="K265" s="39">
        <v>0</v>
      </c>
      <c r="L265" s="39">
        <v>0</v>
      </c>
      <c r="M265" s="43" t="e">
        <f t="shared" ca="1" si="10"/>
        <v>#N/A</v>
      </c>
    </row>
    <row r="266" spans="1:13" x14ac:dyDescent="0.3">
      <c r="A266" s="16"/>
      <c r="B266" s="4"/>
      <c r="C266" s="3"/>
      <c r="D266" s="4"/>
      <c r="E266" s="42" t="e">
        <f t="shared" ca="1" si="8"/>
        <v>#N/A</v>
      </c>
      <c r="F266" s="39" t="e">
        <f t="shared" ca="1" si="7"/>
        <v>#N/A</v>
      </c>
      <c r="G266" s="39">
        <v>0</v>
      </c>
      <c r="H266" s="39" t="e">
        <f t="shared" ca="1" si="9"/>
        <v>#N/A</v>
      </c>
      <c r="I266" s="39">
        <v>0</v>
      </c>
      <c r="J266" s="39">
        <v>0</v>
      </c>
      <c r="K266" s="39">
        <v>0</v>
      </c>
      <c r="L266" s="39">
        <v>0</v>
      </c>
      <c r="M266" s="43" t="e">
        <f t="shared" ca="1" si="10"/>
        <v>#N/A</v>
      </c>
    </row>
    <row r="267" spans="1:13" x14ac:dyDescent="0.3">
      <c r="A267" s="16"/>
      <c r="B267" s="4"/>
      <c r="C267" s="3"/>
      <c r="D267" s="4"/>
      <c r="E267" s="42" t="e">
        <f t="shared" ca="1" si="8"/>
        <v>#N/A</v>
      </c>
      <c r="F267" s="39" t="e">
        <f t="shared" ca="1" si="7"/>
        <v>#N/A</v>
      </c>
      <c r="G267" s="39">
        <v>0</v>
      </c>
      <c r="H267" s="39" t="e">
        <f t="shared" ca="1" si="9"/>
        <v>#N/A</v>
      </c>
      <c r="I267" s="39">
        <v>0</v>
      </c>
      <c r="J267" s="39">
        <v>0</v>
      </c>
      <c r="K267" s="39">
        <v>0</v>
      </c>
      <c r="L267" s="39">
        <v>0</v>
      </c>
      <c r="M267" s="43" t="e">
        <f t="shared" ca="1" si="10"/>
        <v>#N/A</v>
      </c>
    </row>
    <row r="268" spans="1:13" x14ac:dyDescent="0.3">
      <c r="A268" s="16"/>
      <c r="B268" s="4"/>
      <c r="C268" s="3"/>
      <c r="D268" s="4"/>
      <c r="E268" s="42" t="e">
        <f t="shared" ca="1" si="8"/>
        <v>#N/A</v>
      </c>
      <c r="F268" s="39" t="e">
        <f t="shared" ca="1" si="7"/>
        <v>#N/A</v>
      </c>
      <c r="G268" s="39">
        <v>0</v>
      </c>
      <c r="H268" s="39" t="e">
        <f t="shared" ca="1" si="9"/>
        <v>#N/A</v>
      </c>
      <c r="I268" s="39">
        <v>0</v>
      </c>
      <c r="J268" s="39">
        <v>0</v>
      </c>
      <c r="K268" s="39">
        <v>0</v>
      </c>
      <c r="L268" s="39">
        <v>0</v>
      </c>
      <c r="M268" s="43" t="e">
        <f t="shared" ca="1" si="10"/>
        <v>#N/A</v>
      </c>
    </row>
    <row r="269" spans="1:13" x14ac:dyDescent="0.3">
      <c r="A269" s="16"/>
      <c r="B269" s="4"/>
      <c r="C269" s="3"/>
      <c r="D269" s="4"/>
      <c r="E269" s="42" t="e">
        <f t="shared" ca="1" si="8"/>
        <v>#N/A</v>
      </c>
      <c r="F269" s="39" t="e">
        <f t="shared" ca="1" si="7"/>
        <v>#N/A</v>
      </c>
      <c r="G269" s="39">
        <v>0</v>
      </c>
      <c r="H269" s="39" t="e">
        <f t="shared" ca="1" si="9"/>
        <v>#N/A</v>
      </c>
      <c r="I269" s="39">
        <v>0</v>
      </c>
      <c r="J269" s="39">
        <v>0</v>
      </c>
      <c r="K269" s="39">
        <v>0</v>
      </c>
      <c r="L269" s="39">
        <v>0</v>
      </c>
      <c r="M269" s="43" t="e">
        <f t="shared" ca="1" si="10"/>
        <v>#N/A</v>
      </c>
    </row>
    <row r="270" spans="1:13" x14ac:dyDescent="0.3">
      <c r="A270" s="16"/>
      <c r="B270" s="4"/>
      <c r="C270" s="3"/>
      <c r="D270" s="4"/>
      <c r="E270" s="42" t="e">
        <f t="shared" ca="1" si="8"/>
        <v>#N/A</v>
      </c>
      <c r="F270" s="39" t="e">
        <f t="shared" ca="1" si="7"/>
        <v>#N/A</v>
      </c>
      <c r="G270" s="39">
        <v>0</v>
      </c>
      <c r="H270" s="39" t="e">
        <f t="shared" ca="1" si="9"/>
        <v>#N/A</v>
      </c>
      <c r="I270" s="39">
        <v>0</v>
      </c>
      <c r="J270" s="39">
        <v>0</v>
      </c>
      <c r="K270" s="39">
        <v>0</v>
      </c>
      <c r="L270" s="39">
        <v>0</v>
      </c>
      <c r="M270" s="43" t="e">
        <f t="shared" ca="1" si="10"/>
        <v>#N/A</v>
      </c>
    </row>
    <row r="271" spans="1:13" x14ac:dyDescent="0.3">
      <c r="A271" s="16"/>
      <c r="B271" s="4"/>
      <c r="C271" s="3"/>
      <c r="D271" s="4"/>
      <c r="E271" s="42" t="e">
        <f t="shared" ca="1" si="8"/>
        <v>#N/A</v>
      </c>
      <c r="F271" s="39" t="e">
        <f t="shared" ca="1" si="7"/>
        <v>#N/A</v>
      </c>
      <c r="G271" s="39">
        <v>0</v>
      </c>
      <c r="H271" s="39" t="e">
        <f t="shared" ca="1" si="9"/>
        <v>#N/A</v>
      </c>
      <c r="I271" s="39">
        <v>0</v>
      </c>
      <c r="J271" s="39">
        <v>0</v>
      </c>
      <c r="K271" s="39">
        <v>0</v>
      </c>
      <c r="L271" s="39">
        <v>0</v>
      </c>
      <c r="M271" s="43" t="e">
        <f t="shared" ca="1" si="10"/>
        <v>#N/A</v>
      </c>
    </row>
    <row r="272" spans="1:13" x14ac:dyDescent="0.3">
      <c r="A272" s="16"/>
      <c r="B272" s="4"/>
      <c r="C272" s="3"/>
      <c r="D272" s="4"/>
      <c r="E272" s="42" t="e">
        <f t="shared" ca="1" si="8"/>
        <v>#N/A</v>
      </c>
      <c r="F272" s="39" t="e">
        <f t="shared" ca="1" si="7"/>
        <v>#N/A</v>
      </c>
      <c r="G272" s="39">
        <v>0</v>
      </c>
      <c r="H272" s="39" t="e">
        <f t="shared" ca="1" si="9"/>
        <v>#N/A</v>
      </c>
      <c r="I272" s="39">
        <v>0</v>
      </c>
      <c r="J272" s="39">
        <v>0</v>
      </c>
      <c r="K272" s="39">
        <v>0</v>
      </c>
      <c r="L272" s="39">
        <v>0</v>
      </c>
      <c r="M272" s="43" t="e">
        <f t="shared" ca="1" si="10"/>
        <v>#N/A</v>
      </c>
    </row>
    <row r="273" spans="1:13" x14ac:dyDescent="0.3">
      <c r="A273" s="16"/>
      <c r="B273" s="4"/>
      <c r="C273" s="3"/>
      <c r="D273" s="4"/>
      <c r="E273" s="42" t="e">
        <f t="shared" ca="1" si="8"/>
        <v>#N/A</v>
      </c>
      <c r="F273" s="39" t="e">
        <f t="shared" ca="1" si="7"/>
        <v>#N/A</v>
      </c>
      <c r="G273" s="39">
        <v>0</v>
      </c>
      <c r="H273" s="39" t="e">
        <f t="shared" ca="1" si="9"/>
        <v>#N/A</v>
      </c>
      <c r="I273" s="39">
        <v>0</v>
      </c>
      <c r="J273" s="39">
        <v>0</v>
      </c>
      <c r="K273" s="39">
        <v>0</v>
      </c>
      <c r="L273" s="39">
        <v>0</v>
      </c>
      <c r="M273" s="43" t="e">
        <f t="shared" ca="1" si="10"/>
        <v>#N/A</v>
      </c>
    </row>
    <row r="274" spans="1:13" x14ac:dyDescent="0.3">
      <c r="A274" s="16"/>
      <c r="B274" s="4"/>
      <c r="C274" s="3"/>
      <c r="D274" s="4"/>
      <c r="E274" s="42" t="e">
        <f t="shared" ca="1" si="8"/>
        <v>#N/A</v>
      </c>
      <c r="F274" s="39" t="e">
        <f t="shared" ca="1" si="7"/>
        <v>#N/A</v>
      </c>
      <c r="G274" s="39">
        <v>0</v>
      </c>
      <c r="H274" s="39" t="e">
        <f t="shared" ca="1" si="9"/>
        <v>#N/A</v>
      </c>
      <c r="I274" s="39">
        <v>0</v>
      </c>
      <c r="J274" s="39">
        <v>0</v>
      </c>
      <c r="K274" s="39">
        <v>0</v>
      </c>
      <c r="L274" s="39">
        <v>0</v>
      </c>
      <c r="M274" s="43" t="e">
        <f t="shared" ca="1" si="10"/>
        <v>#N/A</v>
      </c>
    </row>
    <row r="275" spans="1:13" x14ac:dyDescent="0.3">
      <c r="A275" s="16"/>
      <c r="B275" s="4"/>
      <c r="C275" s="3"/>
      <c r="D275" s="4"/>
      <c r="E275" s="42" t="e">
        <f t="shared" ca="1" si="8"/>
        <v>#N/A</v>
      </c>
      <c r="F275" s="39" t="e">
        <f t="shared" ca="1" si="7"/>
        <v>#N/A</v>
      </c>
      <c r="G275" s="39">
        <v>0</v>
      </c>
      <c r="H275" s="39" t="e">
        <f t="shared" ca="1" si="9"/>
        <v>#N/A</v>
      </c>
      <c r="I275" s="39">
        <v>0</v>
      </c>
      <c r="J275" s="39">
        <v>0</v>
      </c>
      <c r="K275" s="39">
        <v>0</v>
      </c>
      <c r="L275" s="39">
        <v>0</v>
      </c>
      <c r="M275" s="43" t="e">
        <f t="shared" ca="1" si="10"/>
        <v>#N/A</v>
      </c>
    </row>
    <row r="276" spans="1:13" x14ac:dyDescent="0.3">
      <c r="A276" s="16"/>
      <c r="B276" s="4"/>
      <c r="C276" s="3"/>
      <c r="D276" s="4"/>
      <c r="E276" s="42" t="e">
        <f t="shared" ca="1" si="8"/>
        <v>#N/A</v>
      </c>
      <c r="F276" s="39" t="e">
        <f t="shared" ca="1" si="7"/>
        <v>#N/A</v>
      </c>
      <c r="G276" s="39">
        <v>0</v>
      </c>
      <c r="H276" s="39" t="e">
        <f t="shared" ca="1" si="9"/>
        <v>#N/A</v>
      </c>
      <c r="I276" s="39">
        <v>0</v>
      </c>
      <c r="J276" s="39">
        <v>0</v>
      </c>
      <c r="K276" s="39">
        <v>0</v>
      </c>
      <c r="L276" s="39">
        <v>0</v>
      </c>
      <c r="M276" s="43" t="e">
        <f t="shared" ca="1" si="10"/>
        <v>#N/A</v>
      </c>
    </row>
    <row r="277" spans="1:13" x14ac:dyDescent="0.3">
      <c r="A277" s="16"/>
      <c r="B277" s="4"/>
      <c r="C277" s="3"/>
      <c r="D277" s="4"/>
      <c r="E277" s="42" t="e">
        <f t="shared" ca="1" si="8"/>
        <v>#N/A</v>
      </c>
      <c r="F277" s="39" t="e">
        <f t="shared" ca="1" si="7"/>
        <v>#N/A</v>
      </c>
      <c r="G277" s="39">
        <v>0</v>
      </c>
      <c r="H277" s="39" t="e">
        <f t="shared" ca="1" si="9"/>
        <v>#N/A</v>
      </c>
      <c r="I277" s="39">
        <v>0</v>
      </c>
      <c r="J277" s="39">
        <v>0</v>
      </c>
      <c r="K277" s="39">
        <v>0</v>
      </c>
      <c r="L277" s="39">
        <v>0</v>
      </c>
      <c r="M277" s="43" t="e">
        <f t="shared" ca="1" si="10"/>
        <v>#N/A</v>
      </c>
    </row>
    <row r="278" spans="1:13" x14ac:dyDescent="0.3">
      <c r="A278" s="16"/>
      <c r="B278" s="4"/>
      <c r="C278" s="3"/>
      <c r="D278" s="4"/>
      <c r="E278" s="42" t="e">
        <f t="shared" ca="1" si="8"/>
        <v>#N/A</v>
      </c>
      <c r="F278" s="39" t="e">
        <f t="shared" ca="1" si="7"/>
        <v>#N/A</v>
      </c>
      <c r="G278" s="39">
        <v>0</v>
      </c>
      <c r="H278" s="39" t="e">
        <f t="shared" ca="1" si="9"/>
        <v>#N/A</v>
      </c>
      <c r="I278" s="39">
        <v>0</v>
      </c>
      <c r="J278" s="39">
        <v>0</v>
      </c>
      <c r="K278" s="39">
        <v>0</v>
      </c>
      <c r="L278" s="39">
        <v>0</v>
      </c>
      <c r="M278" s="43" t="e">
        <f t="shared" ca="1" si="10"/>
        <v>#N/A</v>
      </c>
    </row>
    <row r="279" spans="1:13" x14ac:dyDescent="0.3">
      <c r="A279" s="16"/>
      <c r="B279" s="4"/>
      <c r="C279" s="3"/>
      <c r="D279" s="4"/>
      <c r="E279" s="42" t="e">
        <f t="shared" ca="1" si="8"/>
        <v>#N/A</v>
      </c>
      <c r="F279" s="39" t="e">
        <f t="shared" ca="1" si="7"/>
        <v>#N/A</v>
      </c>
      <c r="G279" s="39">
        <v>0</v>
      </c>
      <c r="H279" s="39" t="e">
        <f t="shared" ca="1" si="9"/>
        <v>#N/A</v>
      </c>
      <c r="I279" s="39">
        <v>0</v>
      </c>
      <c r="J279" s="39">
        <v>0</v>
      </c>
      <c r="K279" s="39">
        <v>0</v>
      </c>
      <c r="L279" s="39">
        <v>0</v>
      </c>
      <c r="M279" s="43" t="e">
        <f t="shared" ca="1" si="10"/>
        <v>#N/A</v>
      </c>
    </row>
    <row r="280" spans="1:13" x14ac:dyDescent="0.3">
      <c r="A280" s="16"/>
      <c r="B280" s="4"/>
      <c r="C280" s="3"/>
      <c r="D280" s="4"/>
      <c r="E280" s="42" t="e">
        <f t="shared" ca="1" si="8"/>
        <v>#N/A</v>
      </c>
      <c r="F280" s="39" t="e">
        <f t="shared" ca="1" si="7"/>
        <v>#N/A</v>
      </c>
      <c r="G280" s="39">
        <v>0</v>
      </c>
      <c r="H280" s="39" t="e">
        <f t="shared" ca="1" si="9"/>
        <v>#N/A</v>
      </c>
      <c r="I280" s="39">
        <v>0</v>
      </c>
      <c r="J280" s="39">
        <v>0</v>
      </c>
      <c r="K280" s="39">
        <v>0</v>
      </c>
      <c r="L280" s="39">
        <v>0</v>
      </c>
      <c r="M280" s="43" t="e">
        <f t="shared" ca="1" si="10"/>
        <v>#N/A</v>
      </c>
    </row>
    <row r="281" spans="1:13" x14ac:dyDescent="0.3">
      <c r="A281" s="16"/>
      <c r="B281" s="4"/>
      <c r="C281" s="3"/>
      <c r="D281" s="4"/>
      <c r="E281" s="42" t="e">
        <f t="shared" ca="1" si="8"/>
        <v>#N/A</v>
      </c>
      <c r="F281" s="39" t="e">
        <f t="shared" ca="1" si="7"/>
        <v>#N/A</v>
      </c>
      <c r="G281" s="39">
        <v>0</v>
      </c>
      <c r="H281" s="39" t="e">
        <f t="shared" ca="1" si="9"/>
        <v>#N/A</v>
      </c>
      <c r="I281" s="39">
        <v>0</v>
      </c>
      <c r="J281" s="39">
        <v>0</v>
      </c>
      <c r="K281" s="39">
        <v>0</v>
      </c>
      <c r="L281" s="39">
        <v>0</v>
      </c>
      <c r="M281" s="43" t="e">
        <f t="shared" ca="1" si="10"/>
        <v>#N/A</v>
      </c>
    </row>
    <row r="282" spans="1:13" x14ac:dyDescent="0.3">
      <c r="A282" s="16"/>
      <c r="B282" s="4"/>
      <c r="C282" s="3"/>
      <c r="D282" s="4"/>
      <c r="E282" s="42" t="e">
        <f t="shared" ca="1" si="8"/>
        <v>#N/A</v>
      </c>
      <c r="F282" s="39" t="e">
        <f t="shared" ca="1" si="7"/>
        <v>#N/A</v>
      </c>
      <c r="G282" s="39">
        <v>0</v>
      </c>
      <c r="H282" s="39" t="e">
        <f t="shared" ca="1" si="9"/>
        <v>#N/A</v>
      </c>
      <c r="I282" s="39">
        <v>0</v>
      </c>
      <c r="J282" s="39">
        <v>0</v>
      </c>
      <c r="K282" s="39">
        <v>0</v>
      </c>
      <c r="L282" s="39">
        <v>0</v>
      </c>
      <c r="M282" s="43" t="e">
        <f t="shared" ca="1" si="10"/>
        <v>#N/A</v>
      </c>
    </row>
    <row r="283" spans="1:13" x14ac:dyDescent="0.3">
      <c r="A283" s="16"/>
      <c r="B283" s="4"/>
      <c r="C283" s="3"/>
      <c r="D283" s="4"/>
      <c r="E283" s="42" t="e">
        <f t="shared" ca="1" si="8"/>
        <v>#N/A</v>
      </c>
      <c r="F283" s="39" t="e">
        <f t="shared" ca="1" si="7"/>
        <v>#N/A</v>
      </c>
      <c r="G283" s="39">
        <v>0</v>
      </c>
      <c r="H283" s="39" t="e">
        <f t="shared" ca="1" si="9"/>
        <v>#N/A</v>
      </c>
      <c r="I283" s="39">
        <v>0</v>
      </c>
      <c r="J283" s="39">
        <v>0</v>
      </c>
      <c r="K283" s="39">
        <v>0</v>
      </c>
      <c r="L283" s="39">
        <v>0</v>
      </c>
      <c r="M283" s="43" t="e">
        <f t="shared" ca="1" si="10"/>
        <v>#N/A</v>
      </c>
    </row>
    <row r="284" spans="1:13" x14ac:dyDescent="0.3">
      <c r="A284" s="16"/>
      <c r="B284" s="4"/>
      <c r="C284" s="3"/>
      <c r="D284" s="4"/>
      <c r="E284" s="42" t="e">
        <f t="shared" ca="1" si="8"/>
        <v>#N/A</v>
      </c>
      <c r="F284" s="39" t="e">
        <f t="shared" ca="1" si="7"/>
        <v>#N/A</v>
      </c>
      <c r="G284" s="39">
        <v>0</v>
      </c>
      <c r="H284" s="39" t="e">
        <f t="shared" ca="1" si="9"/>
        <v>#N/A</v>
      </c>
      <c r="I284" s="39">
        <v>0</v>
      </c>
      <c r="J284" s="39">
        <v>0</v>
      </c>
      <c r="K284" s="39">
        <v>0</v>
      </c>
      <c r="L284" s="39">
        <v>0</v>
      </c>
      <c r="M284" s="43" t="e">
        <f t="shared" ca="1" si="10"/>
        <v>#N/A</v>
      </c>
    </row>
    <row r="285" spans="1:13" x14ac:dyDescent="0.3">
      <c r="A285" s="16"/>
      <c r="B285" s="4"/>
      <c r="C285" s="3"/>
      <c r="D285" s="4"/>
      <c r="E285" s="42" t="e">
        <f t="shared" ca="1" si="8"/>
        <v>#N/A</v>
      </c>
      <c r="F285" s="39" t="e">
        <f t="shared" ca="1" si="7"/>
        <v>#N/A</v>
      </c>
      <c r="G285" s="39">
        <v>0</v>
      </c>
      <c r="H285" s="39" t="e">
        <f t="shared" ca="1" si="9"/>
        <v>#N/A</v>
      </c>
      <c r="I285" s="39">
        <v>0</v>
      </c>
      <c r="J285" s="39">
        <v>0</v>
      </c>
      <c r="K285" s="39">
        <v>0</v>
      </c>
      <c r="L285" s="39">
        <v>0</v>
      </c>
      <c r="M285" s="43" t="e">
        <f t="shared" ca="1" si="10"/>
        <v>#N/A</v>
      </c>
    </row>
    <row r="286" spans="1:13" x14ac:dyDescent="0.3">
      <c r="A286" s="16"/>
      <c r="B286" s="4"/>
      <c r="C286" s="3"/>
      <c r="D286" s="4"/>
      <c r="E286" s="42" t="e">
        <f t="shared" ca="1" si="8"/>
        <v>#N/A</v>
      </c>
      <c r="F286" s="39" t="e">
        <f t="shared" ca="1" si="7"/>
        <v>#N/A</v>
      </c>
      <c r="G286" s="39">
        <v>0</v>
      </c>
      <c r="H286" s="39" t="e">
        <f t="shared" ca="1" si="9"/>
        <v>#N/A</v>
      </c>
      <c r="I286" s="39">
        <v>0</v>
      </c>
      <c r="J286" s="39">
        <v>0</v>
      </c>
      <c r="K286" s="39">
        <v>0</v>
      </c>
      <c r="L286" s="39">
        <v>0</v>
      </c>
      <c r="M286" s="43" t="e">
        <f t="shared" ca="1" si="10"/>
        <v>#N/A</v>
      </c>
    </row>
    <row r="287" spans="1:13" x14ac:dyDescent="0.3">
      <c r="A287" s="16"/>
      <c r="B287" s="4"/>
      <c r="C287" s="3"/>
      <c r="D287" s="4"/>
      <c r="E287" s="42" t="e">
        <f t="shared" ca="1" si="8"/>
        <v>#N/A</v>
      </c>
      <c r="F287" s="39" t="e">
        <f t="shared" ca="1" si="7"/>
        <v>#N/A</v>
      </c>
      <c r="G287" s="39">
        <v>0</v>
      </c>
      <c r="H287" s="39" t="e">
        <f t="shared" ca="1" si="9"/>
        <v>#N/A</v>
      </c>
      <c r="I287" s="39">
        <v>0</v>
      </c>
      <c r="J287" s="39">
        <v>0</v>
      </c>
      <c r="K287" s="39">
        <v>0</v>
      </c>
      <c r="L287" s="39">
        <v>0</v>
      </c>
      <c r="M287" s="43" t="e">
        <f t="shared" ca="1" si="10"/>
        <v>#N/A</v>
      </c>
    </row>
    <row r="288" spans="1:13" x14ac:dyDescent="0.3">
      <c r="A288" s="16"/>
      <c r="B288" s="4"/>
      <c r="C288" s="3"/>
      <c r="D288" s="4"/>
      <c r="E288" s="42" t="e">
        <f t="shared" ca="1" si="8"/>
        <v>#N/A</v>
      </c>
      <c r="F288" s="39" t="e">
        <f t="shared" ca="1" si="7"/>
        <v>#N/A</v>
      </c>
      <c r="G288" s="39">
        <v>0</v>
      </c>
      <c r="H288" s="39" t="e">
        <f t="shared" ca="1" si="9"/>
        <v>#N/A</v>
      </c>
      <c r="I288" s="39">
        <v>0</v>
      </c>
      <c r="J288" s="39">
        <v>0</v>
      </c>
      <c r="K288" s="39">
        <v>0</v>
      </c>
      <c r="L288" s="39">
        <v>0</v>
      </c>
      <c r="M288" s="43" t="e">
        <f t="shared" ca="1" si="10"/>
        <v>#N/A</v>
      </c>
    </row>
    <row r="289" spans="1:13" x14ac:dyDescent="0.3">
      <c r="A289" s="16"/>
      <c r="B289" s="4"/>
      <c r="C289" s="3"/>
      <c r="D289" s="4"/>
      <c r="E289" s="42" t="e">
        <f t="shared" ca="1" si="8"/>
        <v>#N/A</v>
      </c>
      <c r="F289" s="39" t="e">
        <f t="shared" ca="1" si="7"/>
        <v>#N/A</v>
      </c>
      <c r="G289" s="39">
        <v>0</v>
      </c>
      <c r="H289" s="39" t="e">
        <f t="shared" ca="1" si="9"/>
        <v>#N/A</v>
      </c>
      <c r="I289" s="39">
        <v>0</v>
      </c>
      <c r="J289" s="39">
        <v>0</v>
      </c>
      <c r="K289" s="39">
        <v>0</v>
      </c>
      <c r="L289" s="39">
        <v>0</v>
      </c>
      <c r="M289" s="43" t="e">
        <f t="shared" ca="1" si="10"/>
        <v>#N/A</v>
      </c>
    </row>
    <row r="290" spans="1:13" x14ac:dyDescent="0.3">
      <c r="A290" s="16"/>
      <c r="B290" s="4"/>
      <c r="C290" s="3"/>
      <c r="D290" s="4"/>
      <c r="E290" s="42" t="e">
        <f t="shared" ca="1" si="8"/>
        <v>#N/A</v>
      </c>
      <c r="F290" s="39" t="e">
        <f t="shared" ca="1" si="7"/>
        <v>#N/A</v>
      </c>
      <c r="G290" s="39">
        <v>0</v>
      </c>
      <c r="H290" s="39" t="e">
        <f t="shared" ca="1" si="9"/>
        <v>#N/A</v>
      </c>
      <c r="I290" s="39">
        <v>0</v>
      </c>
      <c r="J290" s="39">
        <v>0</v>
      </c>
      <c r="K290" s="39">
        <v>0</v>
      </c>
      <c r="L290" s="39">
        <v>0</v>
      </c>
      <c r="M290" s="43" t="e">
        <f t="shared" ca="1" si="10"/>
        <v>#N/A</v>
      </c>
    </row>
    <row r="291" spans="1:13" x14ac:dyDescent="0.3">
      <c r="A291" s="16"/>
      <c r="B291" s="4"/>
      <c r="C291" s="3"/>
      <c r="D291" s="4"/>
      <c r="E291" s="42" t="e">
        <f t="shared" ca="1" si="8"/>
        <v>#N/A</v>
      </c>
      <c r="F291" s="39" t="e">
        <f t="shared" ca="1" si="7"/>
        <v>#N/A</v>
      </c>
      <c r="G291" s="39">
        <v>0</v>
      </c>
      <c r="H291" s="39" t="e">
        <f t="shared" ca="1" si="9"/>
        <v>#N/A</v>
      </c>
      <c r="I291" s="39">
        <v>0</v>
      </c>
      <c r="J291" s="39">
        <v>0</v>
      </c>
      <c r="K291" s="39">
        <v>0</v>
      </c>
      <c r="L291" s="39">
        <v>0</v>
      </c>
      <c r="M291" s="43" t="e">
        <f t="shared" ca="1" si="10"/>
        <v>#N/A</v>
      </c>
    </row>
    <row r="292" spans="1:13" x14ac:dyDescent="0.3">
      <c r="A292" s="16"/>
      <c r="B292" s="4"/>
      <c r="C292" s="3"/>
      <c r="D292" s="4"/>
      <c r="E292" s="42" t="e">
        <f t="shared" ca="1" si="8"/>
        <v>#N/A</v>
      </c>
      <c r="F292" s="39" t="e">
        <f t="shared" ca="1" si="7"/>
        <v>#N/A</v>
      </c>
      <c r="G292" s="39">
        <v>0</v>
      </c>
      <c r="H292" s="39" t="e">
        <f t="shared" ca="1" si="9"/>
        <v>#N/A</v>
      </c>
      <c r="I292" s="39">
        <v>0</v>
      </c>
      <c r="J292" s="39">
        <v>0</v>
      </c>
      <c r="K292" s="39">
        <v>0</v>
      </c>
      <c r="L292" s="39">
        <v>0</v>
      </c>
      <c r="M292" s="43" t="e">
        <f t="shared" ca="1" si="10"/>
        <v>#N/A</v>
      </c>
    </row>
    <row r="293" spans="1:13" x14ac:dyDescent="0.3">
      <c r="A293" s="16"/>
      <c r="B293" s="4"/>
      <c r="C293" s="3"/>
      <c r="D293" s="4"/>
      <c r="E293" s="42" t="e">
        <f t="shared" ca="1" si="8"/>
        <v>#N/A</v>
      </c>
      <c r="F293" s="39" t="e">
        <f t="shared" ca="1" si="7"/>
        <v>#N/A</v>
      </c>
      <c r="G293" s="39">
        <v>0</v>
      </c>
      <c r="H293" s="39" t="e">
        <f t="shared" ca="1" si="9"/>
        <v>#N/A</v>
      </c>
      <c r="I293" s="39">
        <v>0</v>
      </c>
      <c r="J293" s="39">
        <v>0</v>
      </c>
      <c r="K293" s="39">
        <v>0</v>
      </c>
      <c r="L293" s="39">
        <v>0</v>
      </c>
      <c r="M293" s="43" t="e">
        <f t="shared" ca="1" si="10"/>
        <v>#N/A</v>
      </c>
    </row>
    <row r="294" spans="1:13" x14ac:dyDescent="0.3">
      <c r="A294" s="16"/>
      <c r="B294" s="4"/>
      <c r="C294" s="3"/>
      <c r="D294" s="4"/>
      <c r="E294" s="42" t="e">
        <f t="shared" ca="1" si="8"/>
        <v>#N/A</v>
      </c>
      <c r="F294" s="39" t="e">
        <f t="shared" ca="1" si="7"/>
        <v>#N/A</v>
      </c>
      <c r="G294" s="39">
        <v>0</v>
      </c>
      <c r="H294" s="39" t="e">
        <f t="shared" ca="1" si="9"/>
        <v>#N/A</v>
      </c>
      <c r="I294" s="39">
        <v>0</v>
      </c>
      <c r="J294" s="39">
        <v>0</v>
      </c>
      <c r="K294" s="39">
        <v>0</v>
      </c>
      <c r="L294" s="39">
        <v>0</v>
      </c>
      <c r="M294" s="43" t="e">
        <f t="shared" ca="1" si="10"/>
        <v>#N/A</v>
      </c>
    </row>
    <row r="295" spans="1:13" x14ac:dyDescent="0.3">
      <c r="A295" s="16"/>
      <c r="B295" s="4"/>
      <c r="C295" s="3"/>
      <c r="D295" s="4"/>
      <c r="E295" s="42" t="e">
        <f t="shared" ca="1" si="8"/>
        <v>#N/A</v>
      </c>
      <c r="F295" s="39" t="e">
        <f t="shared" ca="1" si="7"/>
        <v>#N/A</v>
      </c>
      <c r="G295" s="39">
        <v>0</v>
      </c>
      <c r="H295" s="39" t="e">
        <f t="shared" ca="1" si="9"/>
        <v>#N/A</v>
      </c>
      <c r="I295" s="39">
        <v>0</v>
      </c>
      <c r="J295" s="39">
        <v>0</v>
      </c>
      <c r="K295" s="39">
        <v>0</v>
      </c>
      <c r="L295" s="39">
        <v>0</v>
      </c>
      <c r="M295" s="43" t="e">
        <f t="shared" ca="1" si="10"/>
        <v>#N/A</v>
      </c>
    </row>
    <row r="296" spans="1:13" x14ac:dyDescent="0.3">
      <c r="A296" s="16"/>
      <c r="B296" s="4"/>
      <c r="C296" s="3"/>
      <c r="D296" s="4"/>
      <c r="E296" s="42" t="e">
        <f t="shared" ca="1" si="8"/>
        <v>#N/A</v>
      </c>
      <c r="F296" s="39" t="e">
        <f t="shared" ca="1" si="7"/>
        <v>#N/A</v>
      </c>
      <c r="G296" s="39">
        <v>0</v>
      </c>
      <c r="H296" s="39" t="e">
        <f t="shared" ca="1" si="9"/>
        <v>#N/A</v>
      </c>
      <c r="I296" s="39">
        <v>0</v>
      </c>
      <c r="J296" s="39">
        <v>0</v>
      </c>
      <c r="K296" s="39">
        <v>0</v>
      </c>
      <c r="L296" s="39">
        <v>0</v>
      </c>
      <c r="M296" s="43" t="e">
        <f t="shared" ca="1" si="10"/>
        <v>#N/A</v>
      </c>
    </row>
    <row r="297" spans="1:13" x14ac:dyDescent="0.3">
      <c r="A297" s="16"/>
      <c r="B297" s="4"/>
      <c r="C297" s="3"/>
      <c r="D297" s="4"/>
      <c r="E297" s="42" t="e">
        <f t="shared" ca="1" si="8"/>
        <v>#N/A</v>
      </c>
      <c r="F297" s="39" t="e">
        <f t="shared" ca="1" si="7"/>
        <v>#N/A</v>
      </c>
      <c r="G297" s="39">
        <v>0</v>
      </c>
      <c r="H297" s="39" t="e">
        <f t="shared" ca="1" si="9"/>
        <v>#N/A</v>
      </c>
      <c r="I297" s="39">
        <v>0</v>
      </c>
      <c r="J297" s="39">
        <v>0</v>
      </c>
      <c r="K297" s="39">
        <v>0</v>
      </c>
      <c r="L297" s="39">
        <v>0</v>
      </c>
      <c r="M297" s="43" t="e">
        <f t="shared" ca="1" si="10"/>
        <v>#N/A</v>
      </c>
    </row>
    <row r="298" spans="1:13" x14ac:dyDescent="0.3">
      <c r="A298" s="16"/>
      <c r="B298" s="4"/>
      <c r="C298" s="3"/>
      <c r="D298" s="4"/>
      <c r="E298" s="42" t="e">
        <f t="shared" ca="1" si="8"/>
        <v>#N/A</v>
      </c>
      <c r="F298" s="39" t="e">
        <f t="shared" ca="1" si="7"/>
        <v>#N/A</v>
      </c>
      <c r="G298" s="39">
        <v>0</v>
      </c>
      <c r="H298" s="39" t="e">
        <f t="shared" ca="1" si="9"/>
        <v>#N/A</v>
      </c>
      <c r="I298" s="39">
        <v>0</v>
      </c>
      <c r="J298" s="39">
        <v>0</v>
      </c>
      <c r="K298" s="39">
        <v>0</v>
      </c>
      <c r="L298" s="39">
        <v>0</v>
      </c>
      <c r="M298" s="43" t="e">
        <f t="shared" ca="1" si="10"/>
        <v>#N/A</v>
      </c>
    </row>
    <row r="299" spans="1:13" x14ac:dyDescent="0.3">
      <c r="A299" s="16"/>
      <c r="B299" s="4"/>
      <c r="C299" s="3"/>
      <c r="D299" s="4"/>
      <c r="E299" s="42" t="e">
        <f t="shared" ca="1" si="8"/>
        <v>#N/A</v>
      </c>
      <c r="F299" s="39" t="e">
        <f t="shared" ca="1" si="7"/>
        <v>#N/A</v>
      </c>
      <c r="G299" s="39">
        <v>0</v>
      </c>
      <c r="H299" s="39" t="e">
        <f t="shared" ca="1" si="9"/>
        <v>#N/A</v>
      </c>
      <c r="I299" s="39">
        <v>0</v>
      </c>
      <c r="J299" s="39">
        <v>0</v>
      </c>
      <c r="K299" s="39">
        <v>0</v>
      </c>
      <c r="L299" s="39">
        <v>0</v>
      </c>
      <c r="M299" s="43" t="e">
        <f t="shared" ca="1" si="10"/>
        <v>#N/A</v>
      </c>
    </row>
    <row r="300" spans="1:13" x14ac:dyDescent="0.3">
      <c r="A300" s="16"/>
      <c r="B300" s="4"/>
      <c r="C300" s="3"/>
      <c r="D300" s="4"/>
      <c r="E300" s="42" t="e">
        <f t="shared" ca="1" si="8"/>
        <v>#N/A</v>
      </c>
      <c r="F300" s="39" t="e">
        <f t="shared" ca="1" si="7"/>
        <v>#N/A</v>
      </c>
      <c r="G300" s="39">
        <v>0</v>
      </c>
      <c r="H300" s="39" t="e">
        <f t="shared" ca="1" si="9"/>
        <v>#N/A</v>
      </c>
      <c r="I300" s="39">
        <v>0</v>
      </c>
      <c r="J300" s="39">
        <v>0</v>
      </c>
      <c r="K300" s="39">
        <v>0</v>
      </c>
      <c r="L300" s="39">
        <v>0</v>
      </c>
      <c r="M300" s="43" t="e">
        <f t="shared" ca="1" si="10"/>
        <v>#N/A</v>
      </c>
    </row>
    <row r="301" spans="1:13" x14ac:dyDescent="0.3">
      <c r="A301" s="16"/>
      <c r="B301" s="4"/>
      <c r="C301" s="3"/>
      <c r="D301" s="4"/>
      <c r="E301" s="42" t="e">
        <f t="shared" ca="1" si="8"/>
        <v>#N/A</v>
      </c>
      <c r="F301" s="39" t="e">
        <f t="shared" ca="1" si="7"/>
        <v>#N/A</v>
      </c>
      <c r="G301" s="39">
        <v>0</v>
      </c>
      <c r="H301" s="39" t="e">
        <f t="shared" ca="1" si="9"/>
        <v>#N/A</v>
      </c>
      <c r="I301" s="39">
        <v>0</v>
      </c>
      <c r="J301" s="39">
        <v>0</v>
      </c>
      <c r="K301" s="39">
        <v>0</v>
      </c>
      <c r="L301" s="39">
        <v>0</v>
      </c>
      <c r="M301" s="43" t="e">
        <f t="shared" ca="1" si="10"/>
        <v>#N/A</v>
      </c>
    </row>
    <row r="302" spans="1:13" x14ac:dyDescent="0.3">
      <c r="A302" s="16"/>
      <c r="B302" s="4"/>
      <c r="C302" s="3"/>
      <c r="D302" s="4"/>
      <c r="E302" s="42" t="e">
        <f t="shared" ca="1" si="8"/>
        <v>#N/A</v>
      </c>
      <c r="F302" s="39" t="e">
        <f t="shared" ca="1" si="7"/>
        <v>#N/A</v>
      </c>
      <c r="G302" s="39">
        <v>0</v>
      </c>
      <c r="H302" s="39" t="e">
        <f t="shared" ca="1" si="9"/>
        <v>#N/A</v>
      </c>
      <c r="I302" s="39">
        <v>0</v>
      </c>
      <c r="J302" s="39">
        <v>0</v>
      </c>
      <c r="K302" s="39">
        <v>0</v>
      </c>
      <c r="L302" s="39">
        <v>0</v>
      </c>
      <c r="M302" s="43" t="e">
        <f t="shared" ca="1" si="10"/>
        <v>#N/A</v>
      </c>
    </row>
    <row r="303" spans="1:13" x14ac:dyDescent="0.3">
      <c r="A303" s="16"/>
      <c r="B303" s="4"/>
      <c r="C303" s="3"/>
      <c r="D303" s="4"/>
      <c r="E303" s="42" t="e">
        <f t="shared" ca="1" si="8"/>
        <v>#N/A</v>
      </c>
      <c r="F303" s="39" t="e">
        <f t="shared" ca="1" si="7"/>
        <v>#N/A</v>
      </c>
      <c r="G303" s="39">
        <v>0</v>
      </c>
      <c r="H303" s="39" t="e">
        <f t="shared" ca="1" si="9"/>
        <v>#N/A</v>
      </c>
      <c r="I303" s="39">
        <v>0</v>
      </c>
      <c r="J303" s="39">
        <v>0</v>
      </c>
      <c r="K303" s="39">
        <v>0</v>
      </c>
      <c r="L303" s="39">
        <v>0</v>
      </c>
      <c r="M303" s="43" t="e">
        <f t="shared" ca="1" si="10"/>
        <v>#N/A</v>
      </c>
    </row>
    <row r="304" spans="1:13" x14ac:dyDescent="0.3">
      <c r="A304" s="16"/>
      <c r="B304" s="4"/>
      <c r="C304" s="3"/>
      <c r="D304" s="4"/>
      <c r="E304" s="42" t="e">
        <f t="shared" ca="1" si="8"/>
        <v>#N/A</v>
      </c>
      <c r="F304" s="39" t="e">
        <f t="shared" ca="1" si="7"/>
        <v>#N/A</v>
      </c>
      <c r="G304" s="39">
        <v>0</v>
      </c>
      <c r="H304" s="39" t="e">
        <f t="shared" ca="1" si="9"/>
        <v>#N/A</v>
      </c>
      <c r="I304" s="39">
        <v>0</v>
      </c>
      <c r="J304" s="39">
        <v>0</v>
      </c>
      <c r="K304" s="39">
        <v>0</v>
      </c>
      <c r="L304" s="39">
        <v>0</v>
      </c>
      <c r="M304" s="43" t="e">
        <f t="shared" ca="1" si="10"/>
        <v>#N/A</v>
      </c>
    </row>
    <row r="305" spans="1:13" x14ac:dyDescent="0.3">
      <c r="A305" s="16"/>
      <c r="B305" s="4"/>
      <c r="C305" s="3"/>
      <c r="D305" s="4"/>
      <c r="E305" s="42" t="e">
        <f t="shared" ca="1" si="8"/>
        <v>#N/A</v>
      </c>
      <c r="F305" s="39" t="e">
        <f t="shared" ca="1" si="7"/>
        <v>#N/A</v>
      </c>
      <c r="G305" s="39">
        <v>0</v>
      </c>
      <c r="H305" s="39" t="e">
        <f t="shared" ca="1" si="9"/>
        <v>#N/A</v>
      </c>
      <c r="I305" s="39">
        <v>0</v>
      </c>
      <c r="J305" s="39">
        <v>0</v>
      </c>
      <c r="K305" s="39">
        <v>0</v>
      </c>
      <c r="L305" s="39">
        <v>0</v>
      </c>
      <c r="M305" s="43" t="e">
        <f t="shared" ca="1" si="10"/>
        <v>#N/A</v>
      </c>
    </row>
    <row r="306" spans="1:13" x14ac:dyDescent="0.3">
      <c r="A306" s="16"/>
      <c r="B306" s="4"/>
      <c r="C306" s="3"/>
      <c r="D306" s="4"/>
      <c r="E306" s="42" t="e">
        <f t="shared" ca="1" si="8"/>
        <v>#N/A</v>
      </c>
      <c r="F306" s="39" t="e">
        <f t="shared" ca="1" si="7"/>
        <v>#N/A</v>
      </c>
      <c r="G306" s="39">
        <v>0</v>
      </c>
      <c r="H306" s="39" t="e">
        <f t="shared" ca="1" si="9"/>
        <v>#N/A</v>
      </c>
      <c r="I306" s="39">
        <v>0</v>
      </c>
      <c r="J306" s="39">
        <v>0</v>
      </c>
      <c r="K306" s="39">
        <v>0</v>
      </c>
      <c r="L306" s="39">
        <v>0</v>
      </c>
      <c r="M306" s="43" t="e">
        <f t="shared" ca="1" si="10"/>
        <v>#N/A</v>
      </c>
    </row>
    <row r="307" spans="1:13" x14ac:dyDescent="0.3">
      <c r="A307" s="16"/>
      <c r="B307" s="4"/>
      <c r="C307" s="3"/>
      <c r="D307" s="4"/>
      <c r="E307" s="42" t="e">
        <f t="shared" ca="1" si="8"/>
        <v>#N/A</v>
      </c>
      <c r="F307" s="39" t="e">
        <f t="shared" ca="1" si="7"/>
        <v>#N/A</v>
      </c>
      <c r="G307" s="39">
        <v>0</v>
      </c>
      <c r="H307" s="39" t="e">
        <f t="shared" ca="1" si="9"/>
        <v>#N/A</v>
      </c>
      <c r="I307" s="39">
        <v>0</v>
      </c>
      <c r="J307" s="39">
        <v>0</v>
      </c>
      <c r="K307" s="39">
        <v>0</v>
      </c>
      <c r="L307" s="39">
        <v>0</v>
      </c>
      <c r="M307" s="43" t="e">
        <f t="shared" ca="1" si="10"/>
        <v>#N/A</v>
      </c>
    </row>
    <row r="308" spans="1:13" x14ac:dyDescent="0.3">
      <c r="A308" s="16"/>
      <c r="B308" s="4"/>
      <c r="C308" s="3"/>
      <c r="D308" s="4"/>
      <c r="E308" s="42" t="e">
        <f t="shared" ca="1" si="8"/>
        <v>#N/A</v>
      </c>
      <c r="F308" s="39" t="e">
        <f t="shared" ca="1" si="7"/>
        <v>#N/A</v>
      </c>
      <c r="G308" s="39">
        <v>0</v>
      </c>
      <c r="H308" s="39" t="e">
        <f t="shared" ca="1" si="9"/>
        <v>#N/A</v>
      </c>
      <c r="I308" s="39">
        <v>0</v>
      </c>
      <c r="J308" s="39">
        <v>0</v>
      </c>
      <c r="K308" s="39">
        <v>0</v>
      </c>
      <c r="L308" s="39">
        <v>0</v>
      </c>
      <c r="M308" s="43" t="e">
        <f t="shared" ca="1" si="10"/>
        <v>#N/A</v>
      </c>
    </row>
    <row r="309" spans="1:13" x14ac:dyDescent="0.3">
      <c r="A309" s="16"/>
      <c r="B309" s="4"/>
      <c r="C309" s="3"/>
      <c r="D309" s="4"/>
      <c r="E309" s="42" t="e">
        <f t="shared" ca="1" si="8"/>
        <v>#N/A</v>
      </c>
      <c r="F309" s="39" t="e">
        <f t="shared" ca="1" si="7"/>
        <v>#N/A</v>
      </c>
      <c r="G309" s="39">
        <v>0</v>
      </c>
      <c r="H309" s="39" t="e">
        <f t="shared" ca="1" si="9"/>
        <v>#N/A</v>
      </c>
      <c r="I309" s="39">
        <v>0</v>
      </c>
      <c r="J309" s="39">
        <v>0</v>
      </c>
      <c r="K309" s="39">
        <v>0</v>
      </c>
      <c r="L309" s="39">
        <v>0</v>
      </c>
      <c r="M309" s="43" t="e">
        <f t="shared" ca="1" si="10"/>
        <v>#N/A</v>
      </c>
    </row>
    <row r="310" spans="1:13" x14ac:dyDescent="0.3">
      <c r="A310" s="16"/>
      <c r="B310" s="4"/>
      <c r="C310" s="3"/>
      <c r="D310" s="4"/>
      <c r="E310" s="42" t="e">
        <f t="shared" ca="1" si="8"/>
        <v>#N/A</v>
      </c>
      <c r="F310" s="39" t="e">
        <f t="shared" ca="1" si="7"/>
        <v>#N/A</v>
      </c>
      <c r="G310" s="39">
        <v>0</v>
      </c>
      <c r="H310" s="39" t="e">
        <f t="shared" ca="1" si="9"/>
        <v>#N/A</v>
      </c>
      <c r="I310" s="39">
        <v>0</v>
      </c>
      <c r="J310" s="39">
        <v>0</v>
      </c>
      <c r="K310" s="39">
        <v>0</v>
      </c>
      <c r="L310" s="39">
        <v>0</v>
      </c>
      <c r="M310" s="43" t="e">
        <f t="shared" ca="1" si="10"/>
        <v>#N/A</v>
      </c>
    </row>
    <row r="311" spans="1:13" x14ac:dyDescent="0.3">
      <c r="A311" s="16"/>
      <c r="B311" s="4"/>
      <c r="C311" s="3"/>
      <c r="D311" s="4"/>
      <c r="E311" s="42" t="e">
        <f t="shared" ca="1" si="8"/>
        <v>#N/A</v>
      </c>
      <c r="F311" s="39" t="e">
        <f t="shared" ca="1" si="7"/>
        <v>#N/A</v>
      </c>
      <c r="G311" s="39">
        <v>0</v>
      </c>
      <c r="H311" s="39" t="e">
        <f t="shared" ca="1" si="9"/>
        <v>#N/A</v>
      </c>
      <c r="I311" s="39">
        <v>0</v>
      </c>
      <c r="J311" s="39">
        <v>0</v>
      </c>
      <c r="K311" s="39">
        <v>0</v>
      </c>
      <c r="L311" s="39">
        <v>0</v>
      </c>
      <c r="M311" s="43" t="e">
        <f t="shared" ca="1" si="10"/>
        <v>#N/A</v>
      </c>
    </row>
    <row r="312" spans="1:13" x14ac:dyDescent="0.3">
      <c r="A312" s="16"/>
      <c r="B312" s="4"/>
      <c r="C312" s="3"/>
      <c r="D312" s="4"/>
      <c r="E312" s="42" t="e">
        <f t="shared" ca="1" si="8"/>
        <v>#N/A</v>
      </c>
      <c r="F312" s="39" t="e">
        <f t="shared" ca="1" si="7"/>
        <v>#N/A</v>
      </c>
      <c r="G312" s="39">
        <v>0</v>
      </c>
      <c r="H312" s="39" t="e">
        <f t="shared" ca="1" si="9"/>
        <v>#N/A</v>
      </c>
      <c r="I312" s="39">
        <v>0</v>
      </c>
      <c r="J312" s="39">
        <v>0</v>
      </c>
      <c r="K312" s="39">
        <v>0</v>
      </c>
      <c r="L312" s="39">
        <v>0</v>
      </c>
      <c r="M312" s="43" t="e">
        <f t="shared" ca="1" si="10"/>
        <v>#N/A</v>
      </c>
    </row>
    <row r="313" spans="1:13" x14ac:dyDescent="0.3">
      <c r="A313" s="16"/>
      <c r="B313" s="4"/>
      <c r="C313" s="3"/>
      <c r="D313" s="4"/>
      <c r="E313" s="42" t="e">
        <f t="shared" ca="1" si="8"/>
        <v>#N/A</v>
      </c>
      <c r="F313" s="39" t="e">
        <f t="shared" ca="1" si="7"/>
        <v>#N/A</v>
      </c>
      <c r="G313" s="39">
        <v>0</v>
      </c>
      <c r="H313" s="39" t="e">
        <f t="shared" ca="1" si="9"/>
        <v>#N/A</v>
      </c>
      <c r="I313" s="39">
        <v>0</v>
      </c>
      <c r="J313" s="39">
        <v>0</v>
      </c>
      <c r="K313" s="39">
        <v>0</v>
      </c>
      <c r="L313" s="39">
        <v>0</v>
      </c>
      <c r="M313" s="43" t="e">
        <f t="shared" ca="1" si="10"/>
        <v>#N/A</v>
      </c>
    </row>
    <row r="314" spans="1:13" x14ac:dyDescent="0.3">
      <c r="A314" s="16"/>
      <c r="B314" s="4"/>
      <c r="C314" s="3"/>
      <c r="D314" s="4"/>
      <c r="E314" s="42" t="e">
        <f t="shared" ca="1" si="8"/>
        <v>#N/A</v>
      </c>
      <c r="F314" s="39" t="e">
        <f t="shared" ca="1" si="7"/>
        <v>#N/A</v>
      </c>
      <c r="G314" s="39">
        <v>0</v>
      </c>
      <c r="H314" s="39" t="e">
        <f t="shared" ca="1" si="9"/>
        <v>#N/A</v>
      </c>
      <c r="I314" s="39">
        <v>0</v>
      </c>
      <c r="J314" s="39">
        <v>0</v>
      </c>
      <c r="K314" s="39">
        <v>0</v>
      </c>
      <c r="L314" s="39">
        <v>0</v>
      </c>
      <c r="M314" s="43" t="e">
        <f t="shared" ca="1" si="10"/>
        <v>#N/A</v>
      </c>
    </row>
    <row r="315" spans="1:13" x14ac:dyDescent="0.3">
      <c r="A315" s="16"/>
      <c r="B315" s="4"/>
      <c r="C315" s="3"/>
      <c r="D315" s="4"/>
      <c r="E315" s="42" t="e">
        <f t="shared" ca="1" si="8"/>
        <v>#N/A</v>
      </c>
      <c r="F315" s="39" t="e">
        <f t="shared" ca="1" si="7"/>
        <v>#N/A</v>
      </c>
      <c r="G315" s="39">
        <v>0</v>
      </c>
      <c r="H315" s="39" t="e">
        <f t="shared" ca="1" si="9"/>
        <v>#N/A</v>
      </c>
      <c r="I315" s="39">
        <v>0</v>
      </c>
      <c r="J315" s="39">
        <v>0</v>
      </c>
      <c r="K315" s="39">
        <v>0</v>
      </c>
      <c r="L315" s="39">
        <v>0</v>
      </c>
      <c r="M315" s="43" t="e">
        <f t="shared" ca="1" si="10"/>
        <v>#N/A</v>
      </c>
    </row>
    <row r="316" spans="1:13" x14ac:dyDescent="0.3">
      <c r="A316" s="16"/>
      <c r="B316" s="4"/>
      <c r="C316" s="3"/>
      <c r="D316" s="4"/>
      <c r="E316" s="42" t="e">
        <f t="shared" ca="1" si="8"/>
        <v>#N/A</v>
      </c>
      <c r="F316" s="39" t="e">
        <f t="shared" ca="1" si="7"/>
        <v>#N/A</v>
      </c>
      <c r="G316" s="39">
        <v>0</v>
      </c>
      <c r="H316" s="39" t="e">
        <f t="shared" ca="1" si="9"/>
        <v>#N/A</v>
      </c>
      <c r="I316" s="39">
        <v>0</v>
      </c>
      <c r="J316" s="39">
        <v>0</v>
      </c>
      <c r="K316" s="39">
        <v>0</v>
      </c>
      <c r="L316" s="39">
        <v>0</v>
      </c>
      <c r="M316" s="43" t="e">
        <f t="shared" ca="1" si="10"/>
        <v>#N/A</v>
      </c>
    </row>
    <row r="317" spans="1:13" x14ac:dyDescent="0.3">
      <c r="A317" s="16"/>
      <c r="B317" s="4"/>
      <c r="C317" s="3"/>
      <c r="D317" s="4"/>
      <c r="E317" s="42" t="e">
        <f t="shared" ca="1" si="8"/>
        <v>#N/A</v>
      </c>
      <c r="F317" s="39" t="e">
        <f t="shared" ca="1" si="7"/>
        <v>#N/A</v>
      </c>
      <c r="G317" s="39">
        <v>0</v>
      </c>
      <c r="H317" s="39" t="e">
        <f t="shared" ca="1" si="9"/>
        <v>#N/A</v>
      </c>
      <c r="I317" s="39">
        <v>0</v>
      </c>
      <c r="J317" s="39">
        <v>0</v>
      </c>
      <c r="K317" s="39">
        <v>0</v>
      </c>
      <c r="L317" s="39">
        <v>0</v>
      </c>
      <c r="M317" s="43" t="e">
        <f t="shared" ca="1" si="10"/>
        <v>#N/A</v>
      </c>
    </row>
    <row r="318" spans="1:13" x14ac:dyDescent="0.3">
      <c r="A318" s="16"/>
      <c r="B318" s="4"/>
      <c r="C318" s="3"/>
      <c r="D318" s="4"/>
      <c r="E318" s="42" t="e">
        <f t="shared" ca="1" si="8"/>
        <v>#N/A</v>
      </c>
      <c r="F318" s="39" t="e">
        <f t="shared" ca="1" si="7"/>
        <v>#N/A</v>
      </c>
      <c r="G318" s="39">
        <v>0</v>
      </c>
      <c r="H318" s="39" t="e">
        <f t="shared" ca="1" si="9"/>
        <v>#N/A</v>
      </c>
      <c r="I318" s="39">
        <v>0</v>
      </c>
      <c r="J318" s="39">
        <v>0</v>
      </c>
      <c r="K318" s="39">
        <v>0</v>
      </c>
      <c r="L318" s="39">
        <v>0</v>
      </c>
      <c r="M318" s="43" t="e">
        <f t="shared" ca="1" si="10"/>
        <v>#N/A</v>
      </c>
    </row>
    <row r="319" spans="1:13" x14ac:dyDescent="0.3">
      <c r="A319" s="16"/>
      <c r="B319" s="4"/>
      <c r="C319" s="3"/>
      <c r="D319" s="4"/>
      <c r="E319" s="42" t="e">
        <f t="shared" ca="1" si="8"/>
        <v>#N/A</v>
      </c>
      <c r="F319" s="39" t="e">
        <f t="shared" ca="1" si="7"/>
        <v>#N/A</v>
      </c>
      <c r="G319" s="39">
        <v>0</v>
      </c>
      <c r="H319" s="39" t="e">
        <f t="shared" ca="1" si="9"/>
        <v>#N/A</v>
      </c>
      <c r="I319" s="39">
        <v>0</v>
      </c>
      <c r="J319" s="39">
        <v>0</v>
      </c>
      <c r="K319" s="39">
        <v>0</v>
      </c>
      <c r="L319" s="39">
        <v>0</v>
      </c>
      <c r="M319" s="43" t="e">
        <f t="shared" ca="1" si="10"/>
        <v>#N/A</v>
      </c>
    </row>
    <row r="320" spans="1:13" x14ac:dyDescent="0.3">
      <c r="A320" s="16"/>
      <c r="B320" s="4"/>
      <c r="C320" s="3"/>
      <c r="D320" s="4"/>
      <c r="E320" s="42" t="e">
        <f t="shared" ca="1" si="8"/>
        <v>#N/A</v>
      </c>
      <c r="F320" s="39" t="e">
        <f t="shared" ca="1" si="7"/>
        <v>#N/A</v>
      </c>
      <c r="G320" s="39">
        <v>0</v>
      </c>
      <c r="H320" s="39" t="e">
        <f t="shared" ca="1" si="9"/>
        <v>#N/A</v>
      </c>
      <c r="I320" s="39">
        <v>0</v>
      </c>
      <c r="J320" s="39">
        <v>0</v>
      </c>
      <c r="K320" s="39">
        <v>0</v>
      </c>
      <c r="L320" s="39">
        <v>0</v>
      </c>
      <c r="M320" s="43" t="e">
        <f t="shared" ca="1" si="10"/>
        <v>#N/A</v>
      </c>
    </row>
    <row r="321" spans="1:13" x14ac:dyDescent="0.3">
      <c r="A321" s="16"/>
      <c r="B321" s="4"/>
      <c r="C321" s="3"/>
      <c r="D321" s="4"/>
      <c r="E321" s="42" t="e">
        <f t="shared" ca="1" si="8"/>
        <v>#N/A</v>
      </c>
      <c r="F321" s="39" t="e">
        <f t="shared" ca="1" si="7"/>
        <v>#N/A</v>
      </c>
      <c r="G321" s="39">
        <v>0</v>
      </c>
      <c r="H321" s="39" t="e">
        <f t="shared" ca="1" si="9"/>
        <v>#N/A</v>
      </c>
      <c r="I321" s="39">
        <v>0</v>
      </c>
      <c r="J321" s="39">
        <v>0</v>
      </c>
      <c r="K321" s="39">
        <v>0</v>
      </c>
      <c r="L321" s="39">
        <v>0</v>
      </c>
      <c r="M321" s="43" t="e">
        <f t="shared" ca="1" si="10"/>
        <v>#N/A</v>
      </c>
    </row>
    <row r="322" spans="1:13" x14ac:dyDescent="0.3">
      <c r="A322" s="16"/>
      <c r="B322" s="4"/>
      <c r="C322" s="3"/>
      <c r="D322" s="4"/>
      <c r="E322" s="42" t="e">
        <f t="shared" ca="1" si="8"/>
        <v>#N/A</v>
      </c>
      <c r="F322" s="39" t="e">
        <f t="shared" ca="1" si="7"/>
        <v>#N/A</v>
      </c>
      <c r="G322" s="39">
        <v>0</v>
      </c>
      <c r="H322" s="39" t="e">
        <f t="shared" ca="1" si="9"/>
        <v>#N/A</v>
      </c>
      <c r="I322" s="39">
        <v>0</v>
      </c>
      <c r="J322" s="39">
        <v>0</v>
      </c>
      <c r="K322" s="39">
        <v>0</v>
      </c>
      <c r="L322" s="39">
        <v>0</v>
      </c>
      <c r="M322" s="43" t="e">
        <f t="shared" ca="1" si="10"/>
        <v>#N/A</v>
      </c>
    </row>
    <row r="323" spans="1:13" x14ac:dyDescent="0.3">
      <c r="A323" s="16"/>
      <c r="B323" s="4"/>
      <c r="C323" s="3"/>
      <c r="D323" s="4"/>
      <c r="E323" s="42" t="e">
        <f t="shared" ca="1" si="8"/>
        <v>#N/A</v>
      </c>
      <c r="F323" s="39" t="e">
        <f t="shared" ca="1" si="7"/>
        <v>#N/A</v>
      </c>
      <c r="G323" s="39">
        <v>0</v>
      </c>
      <c r="H323" s="39" t="e">
        <f t="shared" ca="1" si="9"/>
        <v>#N/A</v>
      </c>
      <c r="I323" s="39">
        <v>0</v>
      </c>
      <c r="J323" s="39">
        <v>0</v>
      </c>
      <c r="K323" s="39">
        <v>0</v>
      </c>
      <c r="L323" s="39">
        <v>0</v>
      </c>
      <c r="M323" s="43" t="e">
        <f t="shared" ca="1" si="10"/>
        <v>#N/A</v>
      </c>
    </row>
    <row r="324" spans="1:13" x14ac:dyDescent="0.3">
      <c r="A324" s="16"/>
      <c r="B324" s="4"/>
      <c r="C324" s="3"/>
      <c r="D324" s="4"/>
      <c r="E324" s="42" t="e">
        <f t="shared" ca="1" si="8"/>
        <v>#N/A</v>
      </c>
      <c r="F324" s="39" t="e">
        <f t="shared" ca="1" si="7"/>
        <v>#N/A</v>
      </c>
      <c r="G324" s="39">
        <v>0</v>
      </c>
      <c r="H324" s="39" t="e">
        <f t="shared" ca="1" si="9"/>
        <v>#N/A</v>
      </c>
      <c r="I324" s="39">
        <v>0</v>
      </c>
      <c r="J324" s="39">
        <v>0</v>
      </c>
      <c r="K324" s="39">
        <v>0</v>
      </c>
      <c r="L324" s="39">
        <v>0</v>
      </c>
      <c r="M324" s="43" t="e">
        <f t="shared" ca="1" si="10"/>
        <v>#N/A</v>
      </c>
    </row>
    <row r="325" spans="1:13" x14ac:dyDescent="0.3">
      <c r="A325" s="16"/>
      <c r="B325" s="4"/>
      <c r="C325" s="3"/>
      <c r="D325" s="4"/>
      <c r="E325" s="42" t="e">
        <f t="shared" ca="1" si="8"/>
        <v>#N/A</v>
      </c>
      <c r="F325" s="39" t="e">
        <f t="shared" ca="1" si="7"/>
        <v>#N/A</v>
      </c>
      <c r="G325" s="39">
        <v>0</v>
      </c>
      <c r="H325" s="39" t="e">
        <f t="shared" ca="1" si="9"/>
        <v>#N/A</v>
      </c>
      <c r="I325" s="39">
        <v>0</v>
      </c>
      <c r="J325" s="39">
        <v>0</v>
      </c>
      <c r="K325" s="39">
        <v>0</v>
      </c>
      <c r="L325" s="39">
        <v>0</v>
      </c>
      <c r="M325" s="43" t="e">
        <f t="shared" ca="1" si="10"/>
        <v>#N/A</v>
      </c>
    </row>
    <row r="326" spans="1:13" x14ac:dyDescent="0.3">
      <c r="A326" s="16"/>
      <c r="B326" s="4"/>
      <c r="C326" s="3"/>
      <c r="D326" s="4"/>
      <c r="E326" s="42" t="e">
        <f t="shared" ca="1" si="8"/>
        <v>#N/A</v>
      </c>
      <c r="F326" s="39" t="e">
        <f t="shared" ca="1" si="7"/>
        <v>#N/A</v>
      </c>
      <c r="G326" s="39">
        <v>0</v>
      </c>
      <c r="H326" s="39" t="e">
        <f t="shared" ca="1" si="9"/>
        <v>#N/A</v>
      </c>
      <c r="I326" s="39">
        <v>0</v>
      </c>
      <c r="J326" s="39">
        <v>0</v>
      </c>
      <c r="K326" s="39">
        <v>0</v>
      </c>
      <c r="L326" s="39">
        <v>0</v>
      </c>
      <c r="M326" s="43" t="e">
        <f t="shared" ca="1" si="10"/>
        <v>#N/A</v>
      </c>
    </row>
    <row r="327" spans="1:13" x14ac:dyDescent="0.3">
      <c r="A327" s="16"/>
      <c r="B327" s="4"/>
      <c r="C327" s="3"/>
      <c r="D327" s="4"/>
      <c r="E327" s="42" t="e">
        <f t="shared" ca="1" si="8"/>
        <v>#N/A</v>
      </c>
      <c r="F327" s="39" t="e">
        <f t="shared" ca="1" si="7"/>
        <v>#N/A</v>
      </c>
      <c r="G327" s="39">
        <v>0</v>
      </c>
      <c r="H327" s="39" t="e">
        <f t="shared" ca="1" si="9"/>
        <v>#N/A</v>
      </c>
      <c r="I327" s="39">
        <v>0</v>
      </c>
      <c r="J327" s="39">
        <v>0</v>
      </c>
      <c r="K327" s="39">
        <v>0</v>
      </c>
      <c r="L327" s="39">
        <v>0</v>
      </c>
      <c r="M327" s="43" t="e">
        <f t="shared" ca="1" si="10"/>
        <v>#N/A</v>
      </c>
    </row>
    <row r="328" spans="1:13" x14ac:dyDescent="0.3">
      <c r="A328" s="16"/>
      <c r="B328" s="4"/>
      <c r="C328" s="3"/>
      <c r="D328" s="4"/>
      <c r="E328" s="42" t="e">
        <f t="shared" ca="1" si="8"/>
        <v>#N/A</v>
      </c>
      <c r="F328" s="39" t="e">
        <f t="shared" ca="1" si="7"/>
        <v>#N/A</v>
      </c>
      <c r="G328" s="39">
        <v>0</v>
      </c>
      <c r="H328" s="39" t="e">
        <f t="shared" ca="1" si="9"/>
        <v>#N/A</v>
      </c>
      <c r="I328" s="39">
        <v>0</v>
      </c>
      <c r="J328" s="39">
        <v>0</v>
      </c>
      <c r="K328" s="39">
        <v>0</v>
      </c>
      <c r="L328" s="39">
        <v>0</v>
      </c>
      <c r="M328" s="43" t="e">
        <f t="shared" ca="1" si="10"/>
        <v>#N/A</v>
      </c>
    </row>
    <row r="329" spans="1:13" x14ac:dyDescent="0.3">
      <c r="A329" s="16"/>
      <c r="B329" s="4"/>
      <c r="C329" s="3"/>
      <c r="D329" s="4"/>
      <c r="E329" s="42" t="e">
        <f t="shared" ca="1" si="8"/>
        <v>#N/A</v>
      </c>
      <c r="F329" s="39" t="e">
        <f t="shared" ca="1" si="7"/>
        <v>#N/A</v>
      </c>
      <c r="G329" s="39">
        <v>0</v>
      </c>
      <c r="H329" s="39" t="e">
        <f t="shared" ca="1" si="9"/>
        <v>#N/A</v>
      </c>
      <c r="I329" s="39">
        <v>0</v>
      </c>
      <c r="J329" s="39">
        <v>0</v>
      </c>
      <c r="K329" s="39">
        <v>0</v>
      </c>
      <c r="L329" s="39">
        <v>0</v>
      </c>
      <c r="M329" s="43" t="e">
        <f t="shared" ca="1" si="10"/>
        <v>#N/A</v>
      </c>
    </row>
    <row r="330" spans="1:13" x14ac:dyDescent="0.3">
      <c r="A330" s="16"/>
      <c r="B330" s="4"/>
      <c r="C330" s="3"/>
      <c r="D330" s="4"/>
      <c r="E330" s="42" t="e">
        <f t="shared" ca="1" si="8"/>
        <v>#N/A</v>
      </c>
      <c r="F330" s="39" t="e">
        <f t="shared" ca="1" si="7"/>
        <v>#N/A</v>
      </c>
      <c r="G330" s="39">
        <v>0</v>
      </c>
      <c r="H330" s="39" t="e">
        <f t="shared" ca="1" si="9"/>
        <v>#N/A</v>
      </c>
      <c r="I330" s="39">
        <v>0</v>
      </c>
      <c r="J330" s="39">
        <v>0</v>
      </c>
      <c r="K330" s="39">
        <v>0</v>
      </c>
      <c r="L330" s="39">
        <v>0</v>
      </c>
      <c r="M330" s="43" t="e">
        <f t="shared" ca="1" si="10"/>
        <v>#N/A</v>
      </c>
    </row>
    <row r="331" spans="1:13" x14ac:dyDescent="0.3">
      <c r="A331" s="16"/>
      <c r="B331" s="4"/>
      <c r="C331" s="3"/>
      <c r="D331" s="4"/>
      <c r="E331" s="42" t="e">
        <f t="shared" ca="1" si="8"/>
        <v>#N/A</v>
      </c>
      <c r="F331" s="39" t="e">
        <f t="shared" ca="1" si="7"/>
        <v>#N/A</v>
      </c>
      <c r="G331" s="39">
        <v>0</v>
      </c>
      <c r="H331" s="39" t="e">
        <f t="shared" ca="1" si="9"/>
        <v>#N/A</v>
      </c>
      <c r="I331" s="39">
        <v>0</v>
      </c>
      <c r="J331" s="39">
        <v>0</v>
      </c>
      <c r="K331" s="39">
        <v>0</v>
      </c>
      <c r="L331" s="39">
        <v>0</v>
      </c>
      <c r="M331" s="43" t="e">
        <f t="shared" ca="1" si="10"/>
        <v>#N/A</v>
      </c>
    </row>
    <row r="332" spans="1:13" x14ac:dyDescent="0.3">
      <c r="A332" s="16"/>
      <c r="B332" s="4"/>
      <c r="C332" s="3"/>
      <c r="D332" s="4"/>
      <c r="E332" s="42" t="e">
        <f t="shared" ca="1" si="8"/>
        <v>#N/A</v>
      </c>
      <c r="F332" s="39" t="e">
        <f t="shared" ca="1" si="7"/>
        <v>#N/A</v>
      </c>
      <c r="G332" s="39">
        <v>0</v>
      </c>
      <c r="H332" s="39" t="e">
        <f t="shared" ca="1" si="9"/>
        <v>#N/A</v>
      </c>
      <c r="I332" s="39">
        <v>0</v>
      </c>
      <c r="J332" s="39">
        <v>0</v>
      </c>
      <c r="K332" s="39">
        <v>0</v>
      </c>
      <c r="L332" s="39">
        <v>0</v>
      </c>
      <c r="M332" s="43" t="e">
        <f t="shared" ca="1" si="10"/>
        <v>#N/A</v>
      </c>
    </row>
    <row r="333" spans="1:13" x14ac:dyDescent="0.3">
      <c r="A333" s="16"/>
      <c r="B333" s="4"/>
      <c r="C333" s="3"/>
      <c r="D333" s="4"/>
      <c r="E333" s="42" t="e">
        <f t="shared" ca="1" si="8"/>
        <v>#N/A</v>
      </c>
      <c r="F333" s="39" t="e">
        <f t="shared" ca="1" si="7"/>
        <v>#N/A</v>
      </c>
      <c r="G333" s="39">
        <v>0</v>
      </c>
      <c r="H333" s="39" t="e">
        <f t="shared" ca="1" si="9"/>
        <v>#N/A</v>
      </c>
      <c r="I333" s="39">
        <v>0</v>
      </c>
      <c r="J333" s="39">
        <v>0</v>
      </c>
      <c r="K333" s="39">
        <v>0</v>
      </c>
      <c r="L333" s="39">
        <v>0</v>
      </c>
      <c r="M333" s="43" t="e">
        <f t="shared" ca="1" si="10"/>
        <v>#N/A</v>
      </c>
    </row>
    <row r="334" spans="1:13" x14ac:dyDescent="0.3">
      <c r="A334" s="16"/>
      <c r="B334" s="4"/>
      <c r="C334" s="3"/>
      <c r="D334" s="4"/>
      <c r="E334" s="42" t="e">
        <f t="shared" ca="1" si="8"/>
        <v>#N/A</v>
      </c>
      <c r="F334" s="39" t="e">
        <f t="shared" ca="1" si="7"/>
        <v>#N/A</v>
      </c>
      <c r="G334" s="39">
        <v>0</v>
      </c>
      <c r="H334" s="39" t="e">
        <f t="shared" ca="1" si="9"/>
        <v>#N/A</v>
      </c>
      <c r="I334" s="39">
        <v>0</v>
      </c>
      <c r="J334" s="39">
        <v>0</v>
      </c>
      <c r="K334" s="39">
        <v>0</v>
      </c>
      <c r="L334" s="39">
        <v>0</v>
      </c>
      <c r="M334" s="43" t="e">
        <f t="shared" ca="1" si="10"/>
        <v>#N/A</v>
      </c>
    </row>
    <row r="335" spans="1:13" x14ac:dyDescent="0.3">
      <c r="A335" s="16"/>
      <c r="B335" s="4"/>
      <c r="C335" s="3"/>
      <c r="D335" s="4"/>
      <c r="E335" s="42" t="e">
        <f t="shared" ca="1" si="8"/>
        <v>#N/A</v>
      </c>
      <c r="F335" s="39" t="e">
        <f t="shared" ca="1" si="7"/>
        <v>#N/A</v>
      </c>
      <c r="G335" s="39">
        <v>0</v>
      </c>
      <c r="H335" s="39" t="e">
        <f t="shared" ca="1" si="9"/>
        <v>#N/A</v>
      </c>
      <c r="I335" s="39">
        <v>0</v>
      </c>
      <c r="J335" s="39">
        <v>0</v>
      </c>
      <c r="K335" s="39">
        <v>0</v>
      </c>
      <c r="L335" s="39">
        <v>0</v>
      </c>
      <c r="M335" s="43" t="e">
        <f t="shared" ca="1" si="10"/>
        <v>#N/A</v>
      </c>
    </row>
    <row r="336" spans="1:13" x14ac:dyDescent="0.3">
      <c r="A336" s="16"/>
      <c r="B336" s="4"/>
      <c r="C336" s="3"/>
      <c r="D336" s="4"/>
      <c r="E336" s="42" t="e">
        <f t="shared" ca="1" si="8"/>
        <v>#N/A</v>
      </c>
      <c r="F336" s="39" t="e">
        <f t="shared" ca="1" si="7"/>
        <v>#N/A</v>
      </c>
      <c r="G336" s="39">
        <v>0</v>
      </c>
      <c r="H336" s="39" t="e">
        <f t="shared" ca="1" si="9"/>
        <v>#N/A</v>
      </c>
      <c r="I336" s="39">
        <v>0</v>
      </c>
      <c r="J336" s="39">
        <v>0</v>
      </c>
      <c r="K336" s="39">
        <v>0</v>
      </c>
      <c r="L336" s="39">
        <v>0</v>
      </c>
      <c r="M336" s="43" t="e">
        <f t="shared" ca="1" si="10"/>
        <v>#N/A</v>
      </c>
    </row>
    <row r="337" spans="1:13" x14ac:dyDescent="0.3">
      <c r="A337" s="16"/>
      <c r="B337" s="4"/>
      <c r="C337" s="3"/>
      <c r="D337" s="4"/>
      <c r="E337" s="42" t="e">
        <f t="shared" ca="1" si="8"/>
        <v>#N/A</v>
      </c>
      <c r="F337" s="39" t="e">
        <f t="shared" ca="1" si="7"/>
        <v>#N/A</v>
      </c>
      <c r="G337" s="39">
        <v>0</v>
      </c>
      <c r="H337" s="39" t="e">
        <f t="shared" ca="1" si="9"/>
        <v>#N/A</v>
      </c>
      <c r="I337" s="39">
        <v>0</v>
      </c>
      <c r="J337" s="39">
        <v>0</v>
      </c>
      <c r="K337" s="39">
        <v>0</v>
      </c>
      <c r="L337" s="39">
        <v>0</v>
      </c>
      <c r="M337" s="43" t="e">
        <f t="shared" ca="1" si="10"/>
        <v>#N/A</v>
      </c>
    </row>
    <row r="338" spans="1:13" x14ac:dyDescent="0.3">
      <c r="A338" s="16"/>
      <c r="B338" s="4"/>
      <c r="C338" s="3"/>
      <c r="D338" s="4"/>
      <c r="E338" s="42" t="e">
        <f t="shared" ca="1" si="8"/>
        <v>#N/A</v>
      </c>
      <c r="F338" s="39" t="e">
        <f t="shared" ca="1" si="7"/>
        <v>#N/A</v>
      </c>
      <c r="G338" s="39">
        <v>0</v>
      </c>
      <c r="H338" s="39" t="e">
        <f t="shared" ca="1" si="9"/>
        <v>#N/A</v>
      </c>
      <c r="I338" s="39">
        <v>0</v>
      </c>
      <c r="J338" s="39">
        <v>0</v>
      </c>
      <c r="K338" s="39">
        <v>0</v>
      </c>
      <c r="L338" s="39">
        <v>0</v>
      </c>
      <c r="M338" s="43" t="e">
        <f t="shared" ca="1" si="10"/>
        <v>#N/A</v>
      </c>
    </row>
    <row r="339" spans="1:13" x14ac:dyDescent="0.3">
      <c r="A339" s="16"/>
      <c r="B339" s="4"/>
      <c r="C339" s="3"/>
      <c r="D339" s="4"/>
      <c r="E339" s="42" t="e">
        <f t="shared" ca="1" si="8"/>
        <v>#N/A</v>
      </c>
      <c r="F339" s="39" t="e">
        <f t="shared" ca="1" si="7"/>
        <v>#N/A</v>
      </c>
      <c r="G339" s="39">
        <v>0</v>
      </c>
      <c r="H339" s="39" t="e">
        <f t="shared" ca="1" si="9"/>
        <v>#N/A</v>
      </c>
      <c r="I339" s="39">
        <v>0</v>
      </c>
      <c r="J339" s="39">
        <v>0</v>
      </c>
      <c r="K339" s="39">
        <v>0</v>
      </c>
      <c r="L339" s="39">
        <v>0</v>
      </c>
      <c r="M339" s="43" t="e">
        <f t="shared" ca="1" si="10"/>
        <v>#N/A</v>
      </c>
    </row>
    <row r="340" spans="1:13" x14ac:dyDescent="0.3">
      <c r="A340" s="16"/>
      <c r="B340" s="4"/>
      <c r="C340" s="3"/>
      <c r="D340" s="4"/>
      <c r="E340" s="42" t="e">
        <f t="shared" ca="1" si="8"/>
        <v>#N/A</v>
      </c>
      <c r="F340" s="39" t="e">
        <f t="shared" ca="1" si="7"/>
        <v>#N/A</v>
      </c>
      <c r="G340" s="39">
        <v>0</v>
      </c>
      <c r="H340" s="39" t="e">
        <f t="shared" ca="1" si="9"/>
        <v>#N/A</v>
      </c>
      <c r="I340" s="39">
        <v>0</v>
      </c>
      <c r="J340" s="39">
        <v>0</v>
      </c>
      <c r="K340" s="39">
        <v>0</v>
      </c>
      <c r="L340" s="39">
        <v>0</v>
      </c>
      <c r="M340" s="43" t="e">
        <f t="shared" ca="1" si="10"/>
        <v>#N/A</v>
      </c>
    </row>
    <row r="341" spans="1:13" x14ac:dyDescent="0.3">
      <c r="A341" s="16"/>
      <c r="B341" s="4"/>
      <c r="C341" s="3"/>
      <c r="D341" s="4"/>
      <c r="E341" s="42" t="e">
        <f t="shared" ca="1" si="8"/>
        <v>#N/A</v>
      </c>
      <c r="F341" s="39" t="e">
        <f t="shared" ca="1" si="7"/>
        <v>#N/A</v>
      </c>
      <c r="G341" s="39">
        <v>0</v>
      </c>
      <c r="H341" s="39" t="e">
        <f t="shared" ca="1" si="9"/>
        <v>#N/A</v>
      </c>
      <c r="I341" s="39">
        <v>0</v>
      </c>
      <c r="J341" s="39">
        <v>0</v>
      </c>
      <c r="K341" s="39">
        <v>0</v>
      </c>
      <c r="L341" s="39">
        <v>0</v>
      </c>
      <c r="M341" s="43" t="e">
        <f t="shared" ca="1" si="10"/>
        <v>#N/A</v>
      </c>
    </row>
    <row r="342" spans="1:13" x14ac:dyDescent="0.3">
      <c r="A342" s="16"/>
      <c r="B342" s="4"/>
      <c r="C342" s="3"/>
      <c r="D342" s="4"/>
      <c r="E342" s="42" t="e">
        <f t="shared" ca="1" si="8"/>
        <v>#N/A</v>
      </c>
      <c r="F342" s="39" t="e">
        <f t="shared" ca="1" si="7"/>
        <v>#N/A</v>
      </c>
      <c r="G342" s="39">
        <v>0</v>
      </c>
      <c r="H342" s="39" t="e">
        <f t="shared" ca="1" si="9"/>
        <v>#N/A</v>
      </c>
      <c r="I342" s="39">
        <v>0</v>
      </c>
      <c r="J342" s="39">
        <v>0</v>
      </c>
      <c r="K342" s="39">
        <v>0</v>
      </c>
      <c r="L342" s="39">
        <v>0</v>
      </c>
      <c r="M342" s="43" t="e">
        <f t="shared" ca="1" si="10"/>
        <v>#N/A</v>
      </c>
    </row>
    <row r="343" spans="1:13" x14ac:dyDescent="0.3">
      <c r="A343" s="16"/>
      <c r="B343" s="4"/>
      <c r="C343" s="3"/>
      <c r="D343" s="4"/>
      <c r="E343" s="42" t="e">
        <f t="shared" ca="1" si="8"/>
        <v>#N/A</v>
      </c>
      <c r="F343" s="39" t="e">
        <f t="shared" ca="1" si="7"/>
        <v>#N/A</v>
      </c>
      <c r="G343" s="39">
        <v>0</v>
      </c>
      <c r="H343" s="39" t="e">
        <f t="shared" ca="1" si="9"/>
        <v>#N/A</v>
      </c>
      <c r="I343" s="39">
        <v>0</v>
      </c>
      <c r="J343" s="39">
        <v>0</v>
      </c>
      <c r="K343" s="39">
        <v>0</v>
      </c>
      <c r="L343" s="39">
        <v>0</v>
      </c>
      <c r="M343" s="43" t="e">
        <f t="shared" ca="1" si="10"/>
        <v>#N/A</v>
      </c>
    </row>
    <row r="344" spans="1:13" x14ac:dyDescent="0.3">
      <c r="A344" s="16"/>
      <c r="B344" s="4"/>
      <c r="C344" s="3"/>
      <c r="D344" s="4"/>
      <c r="E344" s="42" t="e">
        <f t="shared" ca="1" si="8"/>
        <v>#N/A</v>
      </c>
      <c r="F344" s="39" t="e">
        <f t="shared" ca="1" si="7"/>
        <v>#N/A</v>
      </c>
      <c r="G344" s="39">
        <v>0</v>
      </c>
      <c r="H344" s="39" t="e">
        <f t="shared" ca="1" si="9"/>
        <v>#N/A</v>
      </c>
      <c r="I344" s="39">
        <v>0</v>
      </c>
      <c r="J344" s="39">
        <v>0</v>
      </c>
      <c r="K344" s="39">
        <v>0</v>
      </c>
      <c r="L344" s="39">
        <v>0</v>
      </c>
      <c r="M344" s="43" t="e">
        <f t="shared" ca="1" si="10"/>
        <v>#N/A</v>
      </c>
    </row>
    <row r="345" spans="1:13" x14ac:dyDescent="0.3">
      <c r="A345" s="16"/>
      <c r="B345" s="4"/>
      <c r="C345" s="3"/>
      <c r="D345" s="4"/>
      <c r="E345" s="42" t="e">
        <f t="shared" ca="1" si="8"/>
        <v>#N/A</v>
      </c>
      <c r="F345" s="39" t="e">
        <f t="shared" ca="1" si="7"/>
        <v>#N/A</v>
      </c>
      <c r="G345" s="39">
        <v>0</v>
      </c>
      <c r="H345" s="39" t="e">
        <f t="shared" ca="1" si="9"/>
        <v>#N/A</v>
      </c>
      <c r="I345" s="39">
        <v>0</v>
      </c>
      <c r="J345" s="39">
        <v>0</v>
      </c>
      <c r="K345" s="39">
        <v>0</v>
      </c>
      <c r="L345" s="39">
        <v>0</v>
      </c>
      <c r="M345" s="43" t="e">
        <f t="shared" ca="1" si="10"/>
        <v>#N/A</v>
      </c>
    </row>
    <row r="346" spans="1:13" x14ac:dyDescent="0.3">
      <c r="A346" s="16"/>
      <c r="B346" s="4"/>
      <c r="C346" s="3"/>
      <c r="D346" s="4"/>
      <c r="E346" s="42" t="e">
        <f t="shared" ca="1" si="8"/>
        <v>#N/A</v>
      </c>
      <c r="F346" s="39" t="e">
        <f t="shared" ca="1" si="7"/>
        <v>#N/A</v>
      </c>
      <c r="G346" s="39">
        <v>0</v>
      </c>
      <c r="H346" s="39" t="e">
        <f t="shared" ca="1" si="9"/>
        <v>#N/A</v>
      </c>
      <c r="I346" s="39">
        <v>0</v>
      </c>
      <c r="J346" s="39">
        <v>0</v>
      </c>
      <c r="K346" s="39">
        <v>0</v>
      </c>
      <c r="L346" s="39">
        <v>0</v>
      </c>
      <c r="M346" s="43" t="e">
        <f t="shared" ca="1" si="10"/>
        <v>#N/A</v>
      </c>
    </row>
    <row r="347" spans="1:13" x14ac:dyDescent="0.3">
      <c r="A347" s="16"/>
      <c r="B347" s="4"/>
      <c r="C347" s="3"/>
      <c r="D347" s="4"/>
      <c r="E347" s="42" t="e">
        <f t="shared" ca="1" si="8"/>
        <v>#N/A</v>
      </c>
      <c r="F347" s="39" t="e">
        <f t="shared" ca="1" si="7"/>
        <v>#N/A</v>
      </c>
      <c r="G347" s="39">
        <v>0</v>
      </c>
      <c r="H347" s="39" t="e">
        <f t="shared" ca="1" si="9"/>
        <v>#N/A</v>
      </c>
      <c r="I347" s="39">
        <v>0</v>
      </c>
      <c r="J347" s="39">
        <v>0</v>
      </c>
      <c r="K347" s="39">
        <v>0</v>
      </c>
      <c r="L347" s="39">
        <v>0</v>
      </c>
      <c r="M347" s="43" t="e">
        <f t="shared" ca="1" si="10"/>
        <v>#N/A</v>
      </c>
    </row>
    <row r="348" spans="1:13" x14ac:dyDescent="0.3">
      <c r="A348" s="16"/>
      <c r="B348" s="4"/>
      <c r="C348" s="3"/>
      <c r="D348" s="4"/>
      <c r="E348" s="42" t="e">
        <f t="shared" ca="1" si="8"/>
        <v>#N/A</v>
      </c>
      <c r="F348" s="39" t="e">
        <f t="shared" ca="1" si="7"/>
        <v>#N/A</v>
      </c>
      <c r="G348" s="39">
        <v>0</v>
      </c>
      <c r="H348" s="39" t="e">
        <f t="shared" ca="1" si="9"/>
        <v>#N/A</v>
      </c>
      <c r="I348" s="39">
        <v>0</v>
      </c>
      <c r="J348" s="39">
        <v>0</v>
      </c>
      <c r="K348" s="39">
        <v>0</v>
      </c>
      <c r="L348" s="39">
        <v>0</v>
      </c>
      <c r="M348" s="43" t="e">
        <f t="shared" ca="1" si="10"/>
        <v>#N/A</v>
      </c>
    </row>
    <row r="349" spans="1:13" x14ac:dyDescent="0.3">
      <c r="A349" s="16"/>
      <c r="B349" s="4"/>
      <c r="C349" s="3"/>
      <c r="D349" s="4"/>
      <c r="E349" s="42" t="e">
        <f t="shared" ca="1" si="8"/>
        <v>#N/A</v>
      </c>
      <c r="F349" s="39" t="e">
        <f t="shared" ca="1" si="7"/>
        <v>#N/A</v>
      </c>
      <c r="G349" s="39">
        <v>0</v>
      </c>
      <c r="H349" s="39" t="e">
        <f t="shared" ca="1" si="9"/>
        <v>#N/A</v>
      </c>
      <c r="I349" s="39">
        <v>0</v>
      </c>
      <c r="J349" s="39">
        <v>0</v>
      </c>
      <c r="K349" s="39">
        <v>0</v>
      </c>
      <c r="L349" s="39">
        <v>0</v>
      </c>
      <c r="M349" s="43" t="e">
        <f t="shared" ca="1" si="10"/>
        <v>#N/A</v>
      </c>
    </row>
    <row r="350" spans="1:13" x14ac:dyDescent="0.3">
      <c r="A350" s="16"/>
      <c r="B350" s="4"/>
      <c r="C350" s="3"/>
      <c r="D350" s="4"/>
      <c r="E350" s="42" t="e">
        <f t="shared" ca="1" si="8"/>
        <v>#N/A</v>
      </c>
      <c r="F350" s="39" t="e">
        <f t="shared" ca="1" si="7"/>
        <v>#N/A</v>
      </c>
      <c r="G350" s="39">
        <v>0</v>
      </c>
      <c r="H350" s="39" t="e">
        <f t="shared" ca="1" si="9"/>
        <v>#N/A</v>
      </c>
      <c r="I350" s="39">
        <v>0</v>
      </c>
      <c r="J350" s="39">
        <v>0</v>
      </c>
      <c r="K350" s="39">
        <v>0</v>
      </c>
      <c r="L350" s="39">
        <v>0</v>
      </c>
      <c r="M350" s="43" t="e">
        <f t="shared" ca="1" si="10"/>
        <v>#N/A</v>
      </c>
    </row>
    <row r="351" spans="1:13" x14ac:dyDescent="0.3">
      <c r="A351" s="16"/>
      <c r="B351" s="4"/>
      <c r="C351" s="3"/>
      <c r="D351" s="4"/>
      <c r="E351" s="42" t="e">
        <f t="shared" ca="1" si="8"/>
        <v>#N/A</v>
      </c>
      <c r="F351" s="39" t="e">
        <f t="shared" ca="1" si="7"/>
        <v>#N/A</v>
      </c>
      <c r="G351" s="39">
        <v>0</v>
      </c>
      <c r="H351" s="39" t="e">
        <f t="shared" ca="1" si="9"/>
        <v>#N/A</v>
      </c>
      <c r="I351" s="39">
        <v>0</v>
      </c>
      <c r="J351" s="39">
        <v>0</v>
      </c>
      <c r="K351" s="39">
        <v>0</v>
      </c>
      <c r="L351" s="39">
        <v>0</v>
      </c>
      <c r="M351" s="43" t="e">
        <f t="shared" ca="1" si="10"/>
        <v>#N/A</v>
      </c>
    </row>
    <row r="352" spans="1:13" x14ac:dyDescent="0.3">
      <c r="A352" s="16"/>
      <c r="B352" s="4"/>
      <c r="C352" s="3"/>
      <c r="D352" s="4"/>
      <c r="E352" s="42" t="e">
        <f t="shared" ca="1" si="8"/>
        <v>#N/A</v>
      </c>
      <c r="F352" s="39" t="e">
        <f t="shared" ca="1" si="7"/>
        <v>#N/A</v>
      </c>
      <c r="G352" s="39">
        <v>0</v>
      </c>
      <c r="H352" s="39" t="e">
        <f t="shared" ca="1" si="9"/>
        <v>#N/A</v>
      </c>
      <c r="I352" s="39">
        <v>0</v>
      </c>
      <c r="J352" s="39">
        <v>0</v>
      </c>
      <c r="K352" s="39">
        <v>0</v>
      </c>
      <c r="L352" s="39">
        <v>0</v>
      </c>
      <c r="M352" s="43" t="e">
        <f t="shared" ca="1" si="10"/>
        <v>#N/A</v>
      </c>
    </row>
    <row r="353" spans="1:13" x14ac:dyDescent="0.3">
      <c r="A353" s="16"/>
      <c r="B353" s="4"/>
      <c r="C353" s="3"/>
      <c r="D353" s="4"/>
      <c r="E353" s="42" t="e">
        <f t="shared" ca="1" si="8"/>
        <v>#N/A</v>
      </c>
      <c r="F353" s="39" t="e">
        <f t="shared" ca="1" si="7"/>
        <v>#N/A</v>
      </c>
      <c r="G353" s="39">
        <v>0</v>
      </c>
      <c r="H353" s="39" t="e">
        <f t="shared" ca="1" si="9"/>
        <v>#N/A</v>
      </c>
      <c r="I353" s="39">
        <v>0</v>
      </c>
      <c r="J353" s="39">
        <v>0</v>
      </c>
      <c r="K353" s="39">
        <v>0</v>
      </c>
      <c r="L353" s="39">
        <v>0</v>
      </c>
      <c r="M353" s="43" t="e">
        <f t="shared" ca="1" si="10"/>
        <v>#N/A</v>
      </c>
    </row>
    <row r="354" spans="1:13" x14ac:dyDescent="0.3">
      <c r="A354" s="16"/>
      <c r="B354" s="4"/>
      <c r="C354" s="3"/>
      <c r="D354" s="4"/>
      <c r="E354" s="42" t="e">
        <f t="shared" ca="1" si="8"/>
        <v>#N/A</v>
      </c>
      <c r="F354" s="39" t="e">
        <f t="shared" ca="1" si="7"/>
        <v>#N/A</v>
      </c>
      <c r="G354" s="39">
        <v>0</v>
      </c>
      <c r="H354" s="39" t="e">
        <f t="shared" ca="1" si="9"/>
        <v>#N/A</v>
      </c>
      <c r="I354" s="39">
        <v>0</v>
      </c>
      <c r="J354" s="39">
        <v>0</v>
      </c>
      <c r="K354" s="39">
        <v>0</v>
      </c>
      <c r="L354" s="39">
        <v>0</v>
      </c>
      <c r="M354" s="43" t="e">
        <f t="shared" ca="1" si="10"/>
        <v>#N/A</v>
      </c>
    </row>
    <row r="355" spans="1:13" x14ac:dyDescent="0.3">
      <c r="A355" s="16"/>
      <c r="B355" s="4"/>
      <c r="C355" s="3"/>
      <c r="D355" s="4"/>
      <c r="E355" s="42" t="e">
        <f t="shared" ca="1" si="8"/>
        <v>#N/A</v>
      </c>
      <c r="F355" s="39" t="e">
        <f t="shared" ca="1" si="7"/>
        <v>#N/A</v>
      </c>
      <c r="G355" s="39">
        <v>0</v>
      </c>
      <c r="H355" s="39" t="e">
        <f t="shared" ca="1" si="9"/>
        <v>#N/A</v>
      </c>
      <c r="I355" s="39">
        <v>0</v>
      </c>
      <c r="J355" s="39">
        <v>0</v>
      </c>
      <c r="K355" s="39">
        <v>0</v>
      </c>
      <c r="L355" s="39">
        <v>0</v>
      </c>
      <c r="M355" s="43" t="e">
        <f t="shared" ca="1" si="10"/>
        <v>#N/A</v>
      </c>
    </row>
    <row r="356" spans="1:13" x14ac:dyDescent="0.3">
      <c r="A356" s="16"/>
      <c r="B356" s="4"/>
      <c r="C356" s="3"/>
      <c r="D356" s="4"/>
      <c r="E356" s="42" t="e">
        <f t="shared" ca="1" si="8"/>
        <v>#N/A</v>
      </c>
      <c r="F356" s="39" t="e">
        <f t="shared" ca="1" si="7"/>
        <v>#N/A</v>
      </c>
      <c r="G356" s="39">
        <v>0</v>
      </c>
      <c r="H356" s="39" t="e">
        <f t="shared" ca="1" si="9"/>
        <v>#N/A</v>
      </c>
      <c r="I356" s="39">
        <v>0</v>
      </c>
      <c r="J356" s="39">
        <v>0</v>
      </c>
      <c r="K356" s="39">
        <v>0</v>
      </c>
      <c r="L356" s="39">
        <v>0</v>
      </c>
      <c r="M356" s="43" t="e">
        <f t="shared" ca="1" si="10"/>
        <v>#N/A</v>
      </c>
    </row>
    <row r="357" spans="1:13" x14ac:dyDescent="0.3">
      <c r="A357" s="16"/>
      <c r="B357" s="4"/>
      <c r="C357" s="3"/>
      <c r="D357" s="4"/>
      <c r="E357" s="42" t="e">
        <f t="shared" ca="1" si="8"/>
        <v>#N/A</v>
      </c>
      <c r="F357" s="39" t="e">
        <f t="shared" ca="1" si="7"/>
        <v>#N/A</v>
      </c>
      <c r="G357" s="39">
        <v>0</v>
      </c>
      <c r="H357" s="39" t="e">
        <f t="shared" ca="1" si="9"/>
        <v>#N/A</v>
      </c>
      <c r="I357" s="39">
        <v>0</v>
      </c>
      <c r="J357" s="39">
        <v>0</v>
      </c>
      <c r="K357" s="39">
        <v>0</v>
      </c>
      <c r="L357" s="39">
        <v>0</v>
      </c>
      <c r="M357" s="43" t="e">
        <f t="shared" ca="1" si="10"/>
        <v>#N/A</v>
      </c>
    </row>
    <row r="358" spans="1:13" x14ac:dyDescent="0.3">
      <c r="A358" s="16"/>
      <c r="B358" s="4"/>
      <c r="C358" s="3"/>
      <c r="D358" s="4"/>
      <c r="E358" s="42" t="e">
        <f t="shared" ca="1" si="8"/>
        <v>#N/A</v>
      </c>
      <c r="F358" s="39" t="e">
        <f t="shared" ca="1" si="7"/>
        <v>#N/A</v>
      </c>
      <c r="G358" s="39">
        <v>0</v>
      </c>
      <c r="H358" s="39" t="e">
        <f t="shared" ca="1" si="9"/>
        <v>#N/A</v>
      </c>
      <c r="I358" s="39">
        <v>0</v>
      </c>
      <c r="J358" s="39">
        <v>0</v>
      </c>
      <c r="K358" s="39">
        <v>0</v>
      </c>
      <c r="L358" s="39">
        <v>0</v>
      </c>
      <c r="M358" s="43" t="e">
        <f t="shared" ca="1" si="10"/>
        <v>#N/A</v>
      </c>
    </row>
    <row r="359" spans="1:13" x14ac:dyDescent="0.3">
      <c r="A359" s="16"/>
      <c r="B359" s="4"/>
      <c r="C359" s="3"/>
      <c r="D359" s="4"/>
      <c r="E359" s="42" t="e">
        <f t="shared" ca="1" si="8"/>
        <v>#N/A</v>
      </c>
      <c r="F359" s="39" t="e">
        <f t="shared" ca="1" si="7"/>
        <v>#N/A</v>
      </c>
      <c r="G359" s="39">
        <v>0</v>
      </c>
      <c r="H359" s="39" t="e">
        <f t="shared" ca="1" si="9"/>
        <v>#N/A</v>
      </c>
      <c r="I359" s="39">
        <v>0</v>
      </c>
      <c r="J359" s="39">
        <v>0</v>
      </c>
      <c r="K359" s="39">
        <v>0</v>
      </c>
      <c r="L359" s="39">
        <v>0</v>
      </c>
      <c r="M359" s="43" t="e">
        <f t="shared" ca="1" si="10"/>
        <v>#N/A</v>
      </c>
    </row>
    <row r="360" spans="1:13" x14ac:dyDescent="0.3">
      <c r="A360" s="16"/>
      <c r="B360" s="4"/>
      <c r="C360" s="3"/>
      <c r="D360" s="4"/>
      <c r="E360" s="42" t="e">
        <f t="shared" ca="1" si="8"/>
        <v>#N/A</v>
      </c>
      <c r="F360" s="39" t="e">
        <f t="shared" ca="1" si="7"/>
        <v>#N/A</v>
      </c>
      <c r="G360" s="39">
        <v>0</v>
      </c>
      <c r="H360" s="39" t="e">
        <f t="shared" ca="1" si="9"/>
        <v>#N/A</v>
      </c>
      <c r="I360" s="39">
        <v>0</v>
      </c>
      <c r="J360" s="39">
        <v>0</v>
      </c>
      <c r="K360" s="39">
        <v>0</v>
      </c>
      <c r="L360" s="39">
        <v>0</v>
      </c>
      <c r="M360" s="43" t="e">
        <f t="shared" ca="1" si="10"/>
        <v>#N/A</v>
      </c>
    </row>
    <row r="361" spans="1:13" x14ac:dyDescent="0.3">
      <c r="A361" s="16"/>
      <c r="B361" s="4"/>
      <c r="C361" s="3"/>
      <c r="D361" s="4"/>
      <c r="E361" s="42" t="e">
        <f t="shared" ca="1" si="8"/>
        <v>#N/A</v>
      </c>
      <c r="F361" s="39" t="e">
        <f t="shared" ca="1" si="7"/>
        <v>#N/A</v>
      </c>
      <c r="G361" s="39">
        <v>0</v>
      </c>
      <c r="H361" s="39" t="e">
        <f t="shared" ca="1" si="9"/>
        <v>#N/A</v>
      </c>
      <c r="I361" s="39">
        <v>0</v>
      </c>
      <c r="J361" s="39">
        <v>0</v>
      </c>
      <c r="K361" s="39">
        <v>0</v>
      </c>
      <c r="L361" s="39">
        <v>0</v>
      </c>
      <c r="M361" s="43" t="e">
        <f t="shared" ca="1" si="10"/>
        <v>#N/A</v>
      </c>
    </row>
    <row r="362" spans="1:13" x14ac:dyDescent="0.3">
      <c r="A362" s="16"/>
      <c r="B362" s="4"/>
      <c r="C362" s="3"/>
      <c r="D362" s="4"/>
      <c r="E362" s="42" t="e">
        <f t="shared" ca="1" si="8"/>
        <v>#N/A</v>
      </c>
      <c r="F362" s="39" t="e">
        <f t="shared" ca="1" si="7"/>
        <v>#N/A</v>
      </c>
      <c r="G362" s="39">
        <v>0</v>
      </c>
      <c r="H362" s="39" t="e">
        <f t="shared" ca="1" si="9"/>
        <v>#N/A</v>
      </c>
      <c r="I362" s="39">
        <v>0</v>
      </c>
      <c r="J362" s="39">
        <v>0</v>
      </c>
      <c r="K362" s="39">
        <v>0</v>
      </c>
      <c r="L362" s="39">
        <v>0</v>
      </c>
      <c r="M362" s="43" t="e">
        <f t="shared" ca="1" si="10"/>
        <v>#N/A</v>
      </c>
    </row>
    <row r="363" spans="1:13" x14ac:dyDescent="0.3">
      <c r="A363" s="16"/>
      <c r="B363" s="4"/>
      <c r="C363" s="3"/>
      <c r="D363" s="4"/>
      <c r="E363" s="42" t="e">
        <f t="shared" ca="1" si="8"/>
        <v>#N/A</v>
      </c>
      <c r="F363" s="39" t="e">
        <f t="shared" ca="1" si="7"/>
        <v>#N/A</v>
      </c>
      <c r="G363" s="39">
        <v>0</v>
      </c>
      <c r="H363" s="39" t="e">
        <f t="shared" ca="1" si="9"/>
        <v>#N/A</v>
      </c>
      <c r="I363" s="39">
        <v>0</v>
      </c>
      <c r="J363" s="39">
        <v>0</v>
      </c>
      <c r="K363" s="39">
        <v>0</v>
      </c>
      <c r="L363" s="39">
        <v>0</v>
      </c>
      <c r="M363" s="43" t="e">
        <f t="shared" ca="1" si="10"/>
        <v>#N/A</v>
      </c>
    </row>
    <row r="364" spans="1:13" x14ac:dyDescent="0.3">
      <c r="A364" s="16"/>
      <c r="B364" s="4"/>
      <c r="C364" s="3"/>
      <c r="D364" s="4"/>
      <c r="E364" s="42" t="e">
        <f t="shared" ca="1" si="8"/>
        <v>#N/A</v>
      </c>
      <c r="F364" s="39" t="e">
        <f t="shared" ca="1" si="7"/>
        <v>#N/A</v>
      </c>
      <c r="G364" s="39">
        <v>0</v>
      </c>
      <c r="H364" s="39" t="e">
        <f t="shared" ca="1" si="9"/>
        <v>#N/A</v>
      </c>
      <c r="I364" s="39">
        <v>0</v>
      </c>
      <c r="J364" s="39">
        <v>0</v>
      </c>
      <c r="K364" s="39">
        <v>0</v>
      </c>
      <c r="L364" s="39">
        <v>0</v>
      </c>
      <c r="M364" s="43" t="e">
        <f t="shared" ca="1" si="10"/>
        <v>#N/A</v>
      </c>
    </row>
    <row r="365" spans="1:13" x14ac:dyDescent="0.3">
      <c r="A365" s="16"/>
      <c r="B365" s="4"/>
      <c r="C365" s="3"/>
      <c r="D365" s="4"/>
      <c r="E365" s="42" t="e">
        <f t="shared" ca="1" si="8"/>
        <v>#N/A</v>
      </c>
      <c r="F365" s="39" t="e">
        <f t="shared" ca="1" si="7"/>
        <v>#N/A</v>
      </c>
      <c r="G365" s="39">
        <v>0</v>
      </c>
      <c r="H365" s="39" t="e">
        <f t="shared" ca="1" si="9"/>
        <v>#N/A</v>
      </c>
      <c r="I365" s="39">
        <v>0</v>
      </c>
      <c r="J365" s="39">
        <v>0</v>
      </c>
      <c r="K365" s="39">
        <v>0</v>
      </c>
      <c r="L365" s="39">
        <v>0</v>
      </c>
      <c r="M365" s="43" t="e">
        <f t="shared" ca="1" si="10"/>
        <v>#N/A</v>
      </c>
    </row>
    <row r="366" spans="1:13" x14ac:dyDescent="0.3">
      <c r="A366" s="16"/>
      <c r="B366" s="4"/>
      <c r="C366" s="3"/>
      <c r="D366" s="4"/>
      <c r="E366" s="42" t="e">
        <f t="shared" ca="1" si="8"/>
        <v>#N/A</v>
      </c>
      <c r="F366" s="39" t="e">
        <f t="shared" ca="1" si="7"/>
        <v>#N/A</v>
      </c>
      <c r="G366" s="39">
        <v>0</v>
      </c>
      <c r="H366" s="39" t="e">
        <f t="shared" ca="1" si="9"/>
        <v>#N/A</v>
      </c>
      <c r="I366" s="39">
        <v>0</v>
      </c>
      <c r="J366" s="39">
        <v>0</v>
      </c>
      <c r="K366" s="39">
        <v>0</v>
      </c>
      <c r="L366" s="39">
        <v>0</v>
      </c>
      <c r="M366" s="43" t="e">
        <f t="shared" ca="1" si="10"/>
        <v>#N/A</v>
      </c>
    </row>
    <row r="367" spans="1:13" x14ac:dyDescent="0.3">
      <c r="A367" s="16"/>
      <c r="B367" s="4"/>
      <c r="C367" s="3"/>
      <c r="D367" s="4"/>
      <c r="E367" s="42" t="e">
        <f t="shared" ca="1" si="8"/>
        <v>#N/A</v>
      </c>
      <c r="F367" s="39" t="e">
        <f t="shared" ca="1" si="7"/>
        <v>#N/A</v>
      </c>
      <c r="G367" s="39">
        <v>0</v>
      </c>
      <c r="H367" s="39" t="e">
        <f t="shared" ca="1" si="9"/>
        <v>#N/A</v>
      </c>
      <c r="I367" s="39">
        <v>0</v>
      </c>
      <c r="J367" s="39">
        <v>0</v>
      </c>
      <c r="K367" s="39">
        <v>0</v>
      </c>
      <c r="L367" s="39">
        <v>0</v>
      </c>
      <c r="M367" s="43" t="e">
        <f t="shared" ca="1" si="10"/>
        <v>#N/A</v>
      </c>
    </row>
    <row r="368" spans="1:13" x14ac:dyDescent="0.3">
      <c r="A368" s="16"/>
      <c r="B368" s="4"/>
      <c r="C368" s="3"/>
      <c r="D368" s="4"/>
      <c r="E368" s="42" t="e">
        <f t="shared" ca="1" si="8"/>
        <v>#N/A</v>
      </c>
      <c r="F368" s="39" t="e">
        <f t="shared" ca="1" si="7"/>
        <v>#N/A</v>
      </c>
      <c r="G368" s="39">
        <v>0</v>
      </c>
      <c r="H368" s="39" t="e">
        <f t="shared" ca="1" si="9"/>
        <v>#N/A</v>
      </c>
      <c r="I368" s="39">
        <v>0</v>
      </c>
      <c r="J368" s="39">
        <v>0</v>
      </c>
      <c r="K368" s="39">
        <v>0</v>
      </c>
      <c r="L368" s="39">
        <v>0</v>
      </c>
      <c r="M368" s="43" t="e">
        <f t="shared" ca="1" si="10"/>
        <v>#N/A</v>
      </c>
    </row>
    <row r="369" spans="1:13" x14ac:dyDescent="0.3">
      <c r="A369" s="16"/>
      <c r="B369" s="4"/>
      <c r="C369" s="3"/>
      <c r="D369" s="4"/>
      <c r="E369" s="42" t="e">
        <f t="shared" ca="1" si="0"/>
        <v>#N/A</v>
      </c>
      <c r="F369" s="39" t="e">
        <f t="shared" ref="F369:F672" ca="1" si="11">VLOOKUP($B369,FinalDeal_Vlookup,3,0)</f>
        <v>#N/A</v>
      </c>
      <c r="G369" s="39">
        <v>0</v>
      </c>
      <c r="H369" s="39" t="e">
        <f t="shared" ca="1" si="1"/>
        <v>#N/A</v>
      </c>
      <c r="I369" s="39">
        <v>0</v>
      </c>
      <c r="J369" s="39">
        <v>0</v>
      </c>
      <c r="K369" s="39">
        <v>0</v>
      </c>
      <c r="L369" s="39">
        <v>0</v>
      </c>
      <c r="M369" s="43" t="e">
        <f t="shared" ca="1" si="2"/>
        <v>#N/A</v>
      </c>
    </row>
    <row r="370" spans="1:13" x14ac:dyDescent="0.3">
      <c r="A370" s="16"/>
      <c r="B370" s="4"/>
      <c r="C370" s="3"/>
      <c r="D370" s="4"/>
      <c r="E370" s="42" t="e">
        <f t="shared" ca="1" si="0"/>
        <v>#N/A</v>
      </c>
      <c r="F370" s="39" t="e">
        <f t="shared" ca="1" si="11"/>
        <v>#N/A</v>
      </c>
      <c r="G370" s="39">
        <v>0</v>
      </c>
      <c r="H370" s="39" t="e">
        <f t="shared" ca="1" si="1"/>
        <v>#N/A</v>
      </c>
      <c r="I370" s="39">
        <v>0</v>
      </c>
      <c r="J370" s="39">
        <v>0</v>
      </c>
      <c r="K370" s="39">
        <v>0</v>
      </c>
      <c r="L370" s="39">
        <v>0</v>
      </c>
      <c r="M370" s="43" t="e">
        <f t="shared" ca="1" si="2"/>
        <v>#N/A</v>
      </c>
    </row>
    <row r="371" spans="1:13" x14ac:dyDescent="0.3">
      <c r="A371" s="16"/>
      <c r="B371" s="4"/>
      <c r="C371" s="3"/>
      <c r="D371" s="4"/>
      <c r="E371" s="42" t="e">
        <f t="shared" ca="1" si="0"/>
        <v>#N/A</v>
      </c>
      <c r="F371" s="39" t="e">
        <f t="shared" ca="1" si="11"/>
        <v>#N/A</v>
      </c>
      <c r="G371" s="39">
        <v>0</v>
      </c>
      <c r="H371" s="39" t="e">
        <f t="shared" ca="1" si="1"/>
        <v>#N/A</v>
      </c>
      <c r="I371" s="39">
        <v>0</v>
      </c>
      <c r="J371" s="39">
        <v>0</v>
      </c>
      <c r="K371" s="39">
        <v>0</v>
      </c>
      <c r="L371" s="39">
        <v>0</v>
      </c>
      <c r="M371" s="43" t="e">
        <f t="shared" ca="1" si="2"/>
        <v>#N/A</v>
      </c>
    </row>
    <row r="372" spans="1:13" x14ac:dyDescent="0.3">
      <c r="A372" s="16"/>
      <c r="B372" s="4"/>
      <c r="C372" s="3"/>
      <c r="D372" s="4"/>
      <c r="E372" s="42" t="e">
        <f t="shared" ca="1" si="0"/>
        <v>#N/A</v>
      </c>
      <c r="F372" s="39" t="e">
        <f t="shared" ca="1" si="11"/>
        <v>#N/A</v>
      </c>
      <c r="G372" s="39">
        <v>0</v>
      </c>
      <c r="H372" s="39" t="e">
        <f t="shared" ca="1" si="1"/>
        <v>#N/A</v>
      </c>
      <c r="I372" s="39">
        <v>0</v>
      </c>
      <c r="J372" s="39">
        <v>0</v>
      </c>
      <c r="K372" s="39">
        <v>0</v>
      </c>
      <c r="L372" s="39">
        <v>0</v>
      </c>
      <c r="M372" s="43" t="e">
        <f t="shared" ca="1" si="2"/>
        <v>#N/A</v>
      </c>
    </row>
    <row r="373" spans="1:13" x14ac:dyDescent="0.3">
      <c r="A373" s="16"/>
      <c r="B373" s="4"/>
      <c r="C373" s="3"/>
      <c r="D373" s="4"/>
      <c r="E373" s="42" t="e">
        <f t="shared" ca="1" si="0"/>
        <v>#N/A</v>
      </c>
      <c r="F373" s="39" t="e">
        <f t="shared" ca="1" si="11"/>
        <v>#N/A</v>
      </c>
      <c r="G373" s="39">
        <v>0</v>
      </c>
      <c r="H373" s="39" t="e">
        <f t="shared" ca="1" si="1"/>
        <v>#N/A</v>
      </c>
      <c r="I373" s="39">
        <v>0</v>
      </c>
      <c r="J373" s="39">
        <v>0</v>
      </c>
      <c r="K373" s="39">
        <v>0</v>
      </c>
      <c r="L373" s="39">
        <v>0</v>
      </c>
      <c r="M373" s="43" t="e">
        <f t="shared" ca="1" si="2"/>
        <v>#N/A</v>
      </c>
    </row>
    <row r="374" spans="1:13" x14ac:dyDescent="0.3">
      <c r="A374" s="16"/>
      <c r="B374" s="4"/>
      <c r="C374" s="3"/>
      <c r="D374" s="4"/>
      <c r="E374" s="42" t="e">
        <f t="shared" ca="1" si="0"/>
        <v>#N/A</v>
      </c>
      <c r="F374" s="39" t="e">
        <f t="shared" ca="1" si="11"/>
        <v>#N/A</v>
      </c>
      <c r="G374" s="39">
        <v>0</v>
      </c>
      <c r="H374" s="39" t="e">
        <f t="shared" ca="1" si="1"/>
        <v>#N/A</v>
      </c>
      <c r="I374" s="39">
        <v>0</v>
      </c>
      <c r="J374" s="39">
        <v>0</v>
      </c>
      <c r="K374" s="39">
        <v>0</v>
      </c>
      <c r="L374" s="39">
        <v>0</v>
      </c>
      <c r="M374" s="43" t="e">
        <f t="shared" ca="1" si="2"/>
        <v>#N/A</v>
      </c>
    </row>
    <row r="375" spans="1:13" x14ac:dyDescent="0.3">
      <c r="A375" s="16"/>
      <c r="B375" s="4"/>
      <c r="C375" s="3"/>
      <c r="D375" s="4"/>
      <c r="E375" s="42" t="e">
        <f t="shared" ca="1" si="0"/>
        <v>#N/A</v>
      </c>
      <c r="F375" s="39" t="e">
        <f t="shared" ca="1" si="11"/>
        <v>#N/A</v>
      </c>
      <c r="G375" s="39">
        <v>0</v>
      </c>
      <c r="H375" s="39" t="e">
        <f t="shared" ca="1" si="1"/>
        <v>#N/A</v>
      </c>
      <c r="I375" s="39">
        <v>0</v>
      </c>
      <c r="J375" s="39">
        <v>0</v>
      </c>
      <c r="K375" s="39">
        <v>0</v>
      </c>
      <c r="L375" s="39">
        <v>0</v>
      </c>
      <c r="M375" s="43" t="e">
        <f t="shared" ca="1" si="2"/>
        <v>#N/A</v>
      </c>
    </row>
    <row r="376" spans="1:13" x14ac:dyDescent="0.3">
      <c r="A376" s="16"/>
      <c r="B376" s="4"/>
      <c r="C376" s="3"/>
      <c r="D376" s="4"/>
      <c r="E376" s="42" t="e">
        <f t="shared" ca="1" si="0"/>
        <v>#N/A</v>
      </c>
      <c r="F376" s="39" t="e">
        <f t="shared" ca="1" si="11"/>
        <v>#N/A</v>
      </c>
      <c r="G376" s="39">
        <v>0</v>
      </c>
      <c r="H376" s="39" t="e">
        <f t="shared" ca="1" si="1"/>
        <v>#N/A</v>
      </c>
      <c r="I376" s="39">
        <v>0</v>
      </c>
      <c r="J376" s="39">
        <v>0</v>
      </c>
      <c r="K376" s="39">
        <v>0</v>
      </c>
      <c r="L376" s="39">
        <v>0</v>
      </c>
      <c r="M376" s="43" t="e">
        <f t="shared" ca="1" si="2"/>
        <v>#N/A</v>
      </c>
    </row>
    <row r="377" spans="1:13" x14ac:dyDescent="0.3">
      <c r="A377" s="16"/>
      <c r="B377" s="4"/>
      <c r="C377" s="3"/>
      <c r="D377" s="4"/>
      <c r="E377" s="42" t="e">
        <f t="shared" ca="1" si="0"/>
        <v>#N/A</v>
      </c>
      <c r="F377" s="39" t="e">
        <f t="shared" ca="1" si="11"/>
        <v>#N/A</v>
      </c>
      <c r="G377" s="39">
        <v>0</v>
      </c>
      <c r="H377" s="39" t="e">
        <f t="shared" ca="1" si="1"/>
        <v>#N/A</v>
      </c>
      <c r="I377" s="39">
        <v>0</v>
      </c>
      <c r="J377" s="39">
        <v>0</v>
      </c>
      <c r="K377" s="39">
        <v>0</v>
      </c>
      <c r="L377" s="39">
        <v>0</v>
      </c>
      <c r="M377" s="43" t="e">
        <f t="shared" ca="1" si="2"/>
        <v>#N/A</v>
      </c>
    </row>
    <row r="378" spans="1:13" x14ac:dyDescent="0.3">
      <c r="A378" s="16"/>
      <c r="B378" s="4"/>
      <c r="C378" s="3"/>
      <c r="D378" s="4"/>
      <c r="E378" s="42" t="e">
        <f t="shared" ca="1" si="0"/>
        <v>#N/A</v>
      </c>
      <c r="F378" s="39" t="e">
        <f t="shared" ca="1" si="11"/>
        <v>#N/A</v>
      </c>
      <c r="G378" s="39">
        <v>0</v>
      </c>
      <c r="H378" s="39" t="e">
        <f t="shared" ca="1" si="1"/>
        <v>#N/A</v>
      </c>
      <c r="I378" s="39">
        <v>0</v>
      </c>
      <c r="J378" s="39">
        <v>0</v>
      </c>
      <c r="K378" s="39">
        <v>0</v>
      </c>
      <c r="L378" s="39">
        <v>0</v>
      </c>
      <c r="M378" s="43" t="e">
        <f t="shared" ca="1" si="2"/>
        <v>#N/A</v>
      </c>
    </row>
    <row r="379" spans="1:13" x14ac:dyDescent="0.3">
      <c r="A379" s="16"/>
      <c r="B379" s="4"/>
      <c r="C379" s="3"/>
      <c r="D379" s="4"/>
      <c r="E379" s="42" t="e">
        <f t="shared" ca="1" si="0"/>
        <v>#N/A</v>
      </c>
      <c r="F379" s="39" t="e">
        <f t="shared" ca="1" si="11"/>
        <v>#N/A</v>
      </c>
      <c r="G379" s="39">
        <v>0</v>
      </c>
      <c r="H379" s="39" t="e">
        <f t="shared" ca="1" si="1"/>
        <v>#N/A</v>
      </c>
      <c r="I379" s="39">
        <v>0</v>
      </c>
      <c r="J379" s="39">
        <v>0</v>
      </c>
      <c r="K379" s="39">
        <v>0</v>
      </c>
      <c r="L379" s="39">
        <v>0</v>
      </c>
      <c r="M379" s="43" t="e">
        <f t="shared" ca="1" si="2"/>
        <v>#N/A</v>
      </c>
    </row>
    <row r="380" spans="1:13" x14ac:dyDescent="0.3">
      <c r="A380" s="16"/>
      <c r="B380" s="4"/>
      <c r="C380" s="3"/>
      <c r="D380" s="4"/>
      <c r="E380" s="42" t="e">
        <f t="shared" ca="1" si="0"/>
        <v>#N/A</v>
      </c>
      <c r="F380" s="39" t="e">
        <f t="shared" ca="1" si="11"/>
        <v>#N/A</v>
      </c>
      <c r="G380" s="39">
        <v>0</v>
      </c>
      <c r="H380" s="39" t="e">
        <f t="shared" ca="1" si="1"/>
        <v>#N/A</v>
      </c>
      <c r="I380" s="39">
        <v>0</v>
      </c>
      <c r="J380" s="39">
        <v>0</v>
      </c>
      <c r="K380" s="39">
        <v>0</v>
      </c>
      <c r="L380" s="39">
        <v>0</v>
      </c>
      <c r="M380" s="43" t="e">
        <f t="shared" ca="1" si="2"/>
        <v>#N/A</v>
      </c>
    </row>
    <row r="381" spans="1:13" x14ac:dyDescent="0.3">
      <c r="A381" s="16"/>
      <c r="B381" s="4"/>
      <c r="C381" s="3"/>
      <c r="D381" s="4"/>
      <c r="E381" s="42" t="e">
        <f t="shared" ca="1" si="0"/>
        <v>#N/A</v>
      </c>
      <c r="F381" s="39" t="e">
        <f t="shared" ca="1" si="11"/>
        <v>#N/A</v>
      </c>
      <c r="G381" s="39">
        <v>0</v>
      </c>
      <c r="H381" s="39" t="e">
        <f t="shared" ca="1" si="1"/>
        <v>#N/A</v>
      </c>
      <c r="I381" s="39">
        <v>0</v>
      </c>
      <c r="J381" s="39">
        <v>0</v>
      </c>
      <c r="K381" s="39">
        <v>0</v>
      </c>
      <c r="L381" s="39">
        <v>0</v>
      </c>
      <c r="M381" s="43" t="e">
        <f t="shared" ca="1" si="2"/>
        <v>#N/A</v>
      </c>
    </row>
    <row r="382" spans="1:13" x14ac:dyDescent="0.3">
      <c r="A382" s="16"/>
      <c r="B382" s="4"/>
      <c r="C382" s="3"/>
      <c r="D382" s="4"/>
      <c r="E382" s="42" t="e">
        <f t="shared" ca="1" si="0"/>
        <v>#N/A</v>
      </c>
      <c r="F382" s="39" t="e">
        <f t="shared" ca="1" si="11"/>
        <v>#N/A</v>
      </c>
      <c r="G382" s="39">
        <v>0</v>
      </c>
      <c r="H382" s="39" t="e">
        <f t="shared" ca="1" si="1"/>
        <v>#N/A</v>
      </c>
      <c r="I382" s="39">
        <v>0</v>
      </c>
      <c r="J382" s="39">
        <v>0</v>
      </c>
      <c r="K382" s="39">
        <v>0</v>
      </c>
      <c r="L382" s="39">
        <v>0</v>
      </c>
      <c r="M382" s="43" t="e">
        <f t="shared" ca="1" si="2"/>
        <v>#N/A</v>
      </c>
    </row>
    <row r="383" spans="1:13" x14ac:dyDescent="0.3">
      <c r="A383" s="16"/>
      <c r="B383" s="4"/>
      <c r="C383" s="3"/>
      <c r="D383" s="4"/>
      <c r="E383" s="42" t="e">
        <f t="shared" ca="1" si="0"/>
        <v>#N/A</v>
      </c>
      <c r="F383" s="39" t="e">
        <f t="shared" ca="1" si="11"/>
        <v>#N/A</v>
      </c>
      <c r="G383" s="39">
        <v>0</v>
      </c>
      <c r="H383" s="39" t="e">
        <f t="shared" ca="1" si="1"/>
        <v>#N/A</v>
      </c>
      <c r="I383" s="39">
        <v>0</v>
      </c>
      <c r="J383" s="39">
        <v>0</v>
      </c>
      <c r="K383" s="39">
        <v>0</v>
      </c>
      <c r="L383" s="39">
        <v>0</v>
      </c>
      <c r="M383" s="43" t="e">
        <f t="shared" ca="1" si="2"/>
        <v>#N/A</v>
      </c>
    </row>
    <row r="384" spans="1:13" x14ac:dyDescent="0.3">
      <c r="A384" s="16"/>
      <c r="B384" s="4"/>
      <c r="C384" s="3"/>
      <c r="D384" s="4"/>
      <c r="E384" s="42" t="e">
        <f t="shared" ca="1" si="0"/>
        <v>#N/A</v>
      </c>
      <c r="F384" s="39" t="e">
        <f t="shared" ca="1" si="11"/>
        <v>#N/A</v>
      </c>
      <c r="G384" s="39">
        <v>0</v>
      </c>
      <c r="H384" s="39" t="e">
        <f t="shared" ca="1" si="1"/>
        <v>#N/A</v>
      </c>
      <c r="I384" s="39">
        <v>0</v>
      </c>
      <c r="J384" s="39">
        <v>0</v>
      </c>
      <c r="K384" s="39">
        <v>0</v>
      </c>
      <c r="L384" s="39">
        <v>0</v>
      </c>
      <c r="M384" s="43" t="e">
        <f t="shared" ca="1" si="2"/>
        <v>#N/A</v>
      </c>
    </row>
    <row r="385" spans="1:13" x14ac:dyDescent="0.3">
      <c r="A385" s="16"/>
      <c r="B385" s="4"/>
      <c r="C385" s="3"/>
      <c r="D385" s="4"/>
      <c r="E385" s="42" t="e">
        <f t="shared" ca="1" si="0"/>
        <v>#N/A</v>
      </c>
      <c r="F385" s="39" t="e">
        <f t="shared" ca="1" si="11"/>
        <v>#N/A</v>
      </c>
      <c r="G385" s="39">
        <v>0</v>
      </c>
      <c r="H385" s="39" t="e">
        <f t="shared" ca="1" si="1"/>
        <v>#N/A</v>
      </c>
      <c r="I385" s="39">
        <v>0</v>
      </c>
      <c r="J385" s="39">
        <v>0</v>
      </c>
      <c r="K385" s="39">
        <v>0</v>
      </c>
      <c r="L385" s="39">
        <v>0</v>
      </c>
      <c r="M385" s="43" t="e">
        <f t="shared" ca="1" si="2"/>
        <v>#N/A</v>
      </c>
    </row>
    <row r="386" spans="1:13" x14ac:dyDescent="0.3">
      <c r="A386" s="16"/>
      <c r="B386" s="4"/>
      <c r="C386" s="3"/>
      <c r="D386" s="4"/>
      <c r="E386" s="42" t="e">
        <f t="shared" ca="1" si="0"/>
        <v>#N/A</v>
      </c>
      <c r="F386" s="39" t="e">
        <f t="shared" ca="1" si="11"/>
        <v>#N/A</v>
      </c>
      <c r="G386" s="39">
        <v>0</v>
      </c>
      <c r="H386" s="39" t="e">
        <f t="shared" ca="1" si="1"/>
        <v>#N/A</v>
      </c>
      <c r="I386" s="39">
        <v>0</v>
      </c>
      <c r="J386" s="39">
        <v>0</v>
      </c>
      <c r="K386" s="39">
        <v>0</v>
      </c>
      <c r="L386" s="39">
        <v>0</v>
      </c>
      <c r="M386" s="43" t="e">
        <f t="shared" ca="1" si="2"/>
        <v>#N/A</v>
      </c>
    </row>
    <row r="387" spans="1:13" x14ac:dyDescent="0.3">
      <c r="A387" s="16"/>
      <c r="B387" s="4"/>
      <c r="C387" s="3"/>
      <c r="D387" s="4"/>
      <c r="E387" s="42" t="e">
        <f t="shared" ca="1" si="0"/>
        <v>#N/A</v>
      </c>
      <c r="F387" s="39" t="e">
        <f t="shared" ca="1" si="11"/>
        <v>#N/A</v>
      </c>
      <c r="G387" s="39">
        <v>0</v>
      </c>
      <c r="H387" s="39" t="e">
        <f t="shared" ca="1" si="1"/>
        <v>#N/A</v>
      </c>
      <c r="I387" s="39">
        <v>0</v>
      </c>
      <c r="J387" s="39">
        <v>0</v>
      </c>
      <c r="K387" s="39">
        <v>0</v>
      </c>
      <c r="L387" s="39">
        <v>0</v>
      </c>
      <c r="M387" s="43" t="e">
        <f t="shared" ca="1" si="2"/>
        <v>#N/A</v>
      </c>
    </row>
    <row r="388" spans="1:13" x14ac:dyDescent="0.3">
      <c r="A388" s="16"/>
      <c r="B388" s="4"/>
      <c r="C388" s="3"/>
      <c r="D388" s="4"/>
      <c r="E388" s="42" t="e">
        <f t="shared" ca="1" si="0"/>
        <v>#N/A</v>
      </c>
      <c r="F388" s="39" t="e">
        <f t="shared" ca="1" si="11"/>
        <v>#N/A</v>
      </c>
      <c r="G388" s="39">
        <v>0</v>
      </c>
      <c r="H388" s="39" t="e">
        <f t="shared" ca="1" si="1"/>
        <v>#N/A</v>
      </c>
      <c r="I388" s="39">
        <v>0</v>
      </c>
      <c r="J388" s="39">
        <v>0</v>
      </c>
      <c r="K388" s="39">
        <v>0</v>
      </c>
      <c r="L388" s="39">
        <v>0</v>
      </c>
      <c r="M388" s="43" t="e">
        <f t="shared" ca="1" si="2"/>
        <v>#N/A</v>
      </c>
    </row>
    <row r="389" spans="1:13" x14ac:dyDescent="0.3">
      <c r="A389" s="16"/>
      <c r="B389" s="4"/>
      <c r="C389" s="3"/>
      <c r="D389" s="4"/>
      <c r="E389" s="42" t="e">
        <f t="shared" ca="1" si="0"/>
        <v>#N/A</v>
      </c>
      <c r="F389" s="39" t="e">
        <f t="shared" ca="1" si="11"/>
        <v>#N/A</v>
      </c>
      <c r="G389" s="39">
        <v>0</v>
      </c>
      <c r="H389" s="39" t="e">
        <f t="shared" ca="1" si="1"/>
        <v>#N/A</v>
      </c>
      <c r="I389" s="39">
        <v>0</v>
      </c>
      <c r="J389" s="39">
        <v>0</v>
      </c>
      <c r="K389" s="39">
        <v>0</v>
      </c>
      <c r="L389" s="39">
        <v>0</v>
      </c>
      <c r="M389" s="43" t="e">
        <f t="shared" ca="1" si="2"/>
        <v>#N/A</v>
      </c>
    </row>
    <row r="390" spans="1:13" x14ac:dyDescent="0.3">
      <c r="A390" s="16"/>
      <c r="B390" s="4"/>
      <c r="C390" s="3"/>
      <c r="D390" s="4"/>
      <c r="E390" s="42" t="e">
        <f t="shared" ca="1" si="0"/>
        <v>#N/A</v>
      </c>
      <c r="F390" s="39" t="e">
        <f t="shared" ca="1" si="11"/>
        <v>#N/A</v>
      </c>
      <c r="G390" s="39">
        <v>0</v>
      </c>
      <c r="H390" s="39" t="e">
        <f t="shared" ca="1" si="1"/>
        <v>#N/A</v>
      </c>
      <c r="I390" s="39">
        <v>0</v>
      </c>
      <c r="J390" s="39">
        <v>0</v>
      </c>
      <c r="K390" s="39">
        <v>0</v>
      </c>
      <c r="L390" s="39">
        <v>0</v>
      </c>
      <c r="M390" s="43" t="e">
        <f t="shared" ca="1" si="2"/>
        <v>#N/A</v>
      </c>
    </row>
    <row r="391" spans="1:13" x14ac:dyDescent="0.3">
      <c r="A391" s="16"/>
      <c r="B391" s="4"/>
      <c r="C391" s="3"/>
      <c r="D391" s="4"/>
      <c r="E391" s="42" t="e">
        <f t="shared" ca="1" si="0"/>
        <v>#N/A</v>
      </c>
      <c r="F391" s="39" t="e">
        <f t="shared" ca="1" si="11"/>
        <v>#N/A</v>
      </c>
      <c r="G391" s="39">
        <v>0</v>
      </c>
      <c r="H391" s="39" t="e">
        <f t="shared" ca="1" si="1"/>
        <v>#N/A</v>
      </c>
      <c r="I391" s="39">
        <v>0</v>
      </c>
      <c r="J391" s="39">
        <v>0</v>
      </c>
      <c r="K391" s="39">
        <v>0</v>
      </c>
      <c r="L391" s="39">
        <v>0</v>
      </c>
      <c r="M391" s="43" t="e">
        <f t="shared" ca="1" si="2"/>
        <v>#N/A</v>
      </c>
    </row>
    <row r="392" spans="1:13" x14ac:dyDescent="0.3">
      <c r="A392" s="16"/>
      <c r="B392" s="4"/>
      <c r="C392" s="3"/>
      <c r="D392" s="4"/>
      <c r="E392" s="42" t="e">
        <f t="shared" ca="1" si="0"/>
        <v>#N/A</v>
      </c>
      <c r="F392" s="39" t="e">
        <f t="shared" ca="1" si="11"/>
        <v>#N/A</v>
      </c>
      <c r="G392" s="39">
        <v>0</v>
      </c>
      <c r="H392" s="39" t="e">
        <f t="shared" ca="1" si="1"/>
        <v>#N/A</v>
      </c>
      <c r="I392" s="39">
        <v>0</v>
      </c>
      <c r="J392" s="39">
        <v>0</v>
      </c>
      <c r="K392" s="39">
        <v>0</v>
      </c>
      <c r="L392" s="39">
        <v>0</v>
      </c>
      <c r="M392" s="43" t="e">
        <f t="shared" ca="1" si="2"/>
        <v>#N/A</v>
      </c>
    </row>
    <row r="393" spans="1:13" x14ac:dyDescent="0.3">
      <c r="A393" s="16"/>
      <c r="B393" s="4"/>
      <c r="C393" s="3"/>
      <c r="D393" s="4"/>
      <c r="E393" s="42" t="e">
        <f t="shared" ca="1" si="0"/>
        <v>#N/A</v>
      </c>
      <c r="F393" s="39" t="e">
        <f t="shared" ca="1" si="11"/>
        <v>#N/A</v>
      </c>
      <c r="G393" s="39">
        <v>0</v>
      </c>
      <c r="H393" s="39" t="e">
        <f t="shared" ca="1" si="1"/>
        <v>#N/A</v>
      </c>
      <c r="I393" s="39">
        <v>0</v>
      </c>
      <c r="J393" s="39">
        <v>0</v>
      </c>
      <c r="K393" s="39">
        <v>0</v>
      </c>
      <c r="L393" s="39">
        <v>0</v>
      </c>
      <c r="M393" s="43" t="e">
        <f t="shared" ca="1" si="2"/>
        <v>#N/A</v>
      </c>
    </row>
    <row r="394" spans="1:13" x14ac:dyDescent="0.3">
      <c r="A394" s="16"/>
      <c r="B394" s="4"/>
      <c r="C394" s="3"/>
      <c r="D394" s="4"/>
      <c r="E394" s="42" t="e">
        <f t="shared" ca="1" si="0"/>
        <v>#N/A</v>
      </c>
      <c r="F394" s="39" t="e">
        <f t="shared" ca="1" si="11"/>
        <v>#N/A</v>
      </c>
      <c r="G394" s="39">
        <v>0</v>
      </c>
      <c r="H394" s="39" t="e">
        <f t="shared" ca="1" si="1"/>
        <v>#N/A</v>
      </c>
      <c r="I394" s="39">
        <v>0</v>
      </c>
      <c r="J394" s="39">
        <v>0</v>
      </c>
      <c r="K394" s="39">
        <v>0</v>
      </c>
      <c r="L394" s="39">
        <v>0</v>
      </c>
      <c r="M394" s="43" t="e">
        <f t="shared" ca="1" si="2"/>
        <v>#N/A</v>
      </c>
    </row>
    <row r="395" spans="1:13" x14ac:dyDescent="0.3">
      <c r="A395" s="16"/>
      <c r="B395" s="4"/>
      <c r="C395" s="3"/>
      <c r="D395" s="4"/>
      <c r="E395" s="42" t="e">
        <f t="shared" ca="1" si="0"/>
        <v>#N/A</v>
      </c>
      <c r="F395" s="39" t="e">
        <f t="shared" ca="1" si="11"/>
        <v>#N/A</v>
      </c>
      <c r="G395" s="39">
        <v>0</v>
      </c>
      <c r="H395" s="39" t="e">
        <f t="shared" ca="1" si="1"/>
        <v>#N/A</v>
      </c>
      <c r="I395" s="39">
        <v>0</v>
      </c>
      <c r="J395" s="39">
        <v>0</v>
      </c>
      <c r="K395" s="39">
        <v>0</v>
      </c>
      <c r="L395" s="39">
        <v>0</v>
      </c>
      <c r="M395" s="43" t="e">
        <f t="shared" ca="1" si="2"/>
        <v>#N/A</v>
      </c>
    </row>
    <row r="396" spans="1:13" x14ac:dyDescent="0.3">
      <c r="A396" s="16"/>
      <c r="B396" s="4"/>
      <c r="C396" s="3"/>
      <c r="D396" s="4"/>
      <c r="E396" s="42" t="e">
        <f t="shared" ca="1" si="0"/>
        <v>#N/A</v>
      </c>
      <c r="F396" s="39" t="e">
        <f t="shared" ca="1" si="11"/>
        <v>#N/A</v>
      </c>
      <c r="G396" s="39">
        <v>0</v>
      </c>
      <c r="H396" s="39" t="e">
        <f t="shared" ca="1" si="1"/>
        <v>#N/A</v>
      </c>
      <c r="I396" s="39">
        <v>0</v>
      </c>
      <c r="J396" s="39">
        <v>0</v>
      </c>
      <c r="K396" s="39">
        <v>0</v>
      </c>
      <c r="L396" s="39">
        <v>0</v>
      </c>
      <c r="M396" s="43" t="e">
        <f t="shared" ca="1" si="2"/>
        <v>#N/A</v>
      </c>
    </row>
    <row r="397" spans="1:13" x14ac:dyDescent="0.3">
      <c r="A397" s="16"/>
      <c r="B397" s="4"/>
      <c r="C397" s="3"/>
      <c r="D397" s="4"/>
      <c r="E397" s="42" t="e">
        <f t="shared" ca="1" si="0"/>
        <v>#N/A</v>
      </c>
      <c r="F397" s="39" t="e">
        <f t="shared" ca="1" si="11"/>
        <v>#N/A</v>
      </c>
      <c r="G397" s="39">
        <v>0</v>
      </c>
      <c r="H397" s="39" t="e">
        <f t="shared" ca="1" si="1"/>
        <v>#N/A</v>
      </c>
      <c r="I397" s="39">
        <v>0</v>
      </c>
      <c r="J397" s="39">
        <v>0</v>
      </c>
      <c r="K397" s="39">
        <v>0</v>
      </c>
      <c r="L397" s="39">
        <v>0</v>
      </c>
      <c r="M397" s="43" t="e">
        <f t="shared" ca="1" si="2"/>
        <v>#N/A</v>
      </c>
    </row>
    <row r="398" spans="1:13" x14ac:dyDescent="0.3">
      <c r="A398" s="16"/>
      <c r="B398" s="4"/>
      <c r="C398" s="3"/>
      <c r="D398" s="4"/>
      <c r="E398" s="42" t="e">
        <f t="shared" ca="1" si="0"/>
        <v>#N/A</v>
      </c>
      <c r="F398" s="39" t="e">
        <f t="shared" ca="1" si="11"/>
        <v>#N/A</v>
      </c>
      <c r="G398" s="39">
        <v>0</v>
      </c>
      <c r="H398" s="39" t="e">
        <f t="shared" ca="1" si="1"/>
        <v>#N/A</v>
      </c>
      <c r="I398" s="39">
        <v>0</v>
      </c>
      <c r="J398" s="39">
        <v>0</v>
      </c>
      <c r="K398" s="39">
        <v>0</v>
      </c>
      <c r="L398" s="39">
        <v>0</v>
      </c>
      <c r="M398" s="43" t="e">
        <f t="shared" ca="1" si="2"/>
        <v>#N/A</v>
      </c>
    </row>
    <row r="399" spans="1:13" x14ac:dyDescent="0.3">
      <c r="A399" s="16"/>
      <c r="B399" s="4"/>
      <c r="C399" s="3"/>
      <c r="D399" s="4"/>
      <c r="E399" s="42" t="e">
        <f t="shared" ca="1" si="0"/>
        <v>#N/A</v>
      </c>
      <c r="F399" s="39" t="e">
        <f t="shared" ca="1" si="11"/>
        <v>#N/A</v>
      </c>
      <c r="G399" s="39">
        <v>0</v>
      </c>
      <c r="H399" s="39" t="e">
        <f t="shared" ca="1" si="1"/>
        <v>#N/A</v>
      </c>
      <c r="I399" s="39">
        <v>0</v>
      </c>
      <c r="J399" s="39">
        <v>0</v>
      </c>
      <c r="K399" s="39">
        <v>0</v>
      </c>
      <c r="L399" s="39">
        <v>0</v>
      </c>
      <c r="M399" s="43" t="e">
        <f t="shared" ca="1" si="2"/>
        <v>#N/A</v>
      </c>
    </row>
    <row r="400" spans="1:13" x14ac:dyDescent="0.3">
      <c r="A400" s="16"/>
      <c r="B400" s="4"/>
      <c r="C400" s="3"/>
      <c r="D400" s="4"/>
      <c r="E400" s="42" t="e">
        <f t="shared" ca="1" si="0"/>
        <v>#N/A</v>
      </c>
      <c r="F400" s="39" t="e">
        <f t="shared" ca="1" si="11"/>
        <v>#N/A</v>
      </c>
      <c r="G400" s="39">
        <v>0</v>
      </c>
      <c r="H400" s="39" t="e">
        <f t="shared" ca="1" si="1"/>
        <v>#N/A</v>
      </c>
      <c r="I400" s="39">
        <v>0</v>
      </c>
      <c r="J400" s="39">
        <v>0</v>
      </c>
      <c r="K400" s="39">
        <v>0</v>
      </c>
      <c r="L400" s="39">
        <v>0</v>
      </c>
      <c r="M400" s="43" t="e">
        <f t="shared" ca="1" si="2"/>
        <v>#N/A</v>
      </c>
    </row>
    <row r="401" spans="1:13" x14ac:dyDescent="0.3">
      <c r="A401" s="16"/>
      <c r="B401" s="4"/>
      <c r="C401" s="3"/>
      <c r="D401" s="4"/>
      <c r="E401" s="42" t="e">
        <f t="shared" ca="1" si="0"/>
        <v>#N/A</v>
      </c>
      <c r="F401" s="39" t="e">
        <f t="shared" ca="1" si="11"/>
        <v>#N/A</v>
      </c>
      <c r="G401" s="39">
        <v>0</v>
      </c>
      <c r="H401" s="39" t="e">
        <f t="shared" ca="1" si="1"/>
        <v>#N/A</v>
      </c>
      <c r="I401" s="39">
        <v>0</v>
      </c>
      <c r="J401" s="39">
        <v>0</v>
      </c>
      <c r="K401" s="39">
        <v>0</v>
      </c>
      <c r="L401" s="39">
        <v>0</v>
      </c>
      <c r="M401" s="43" t="e">
        <f t="shared" ca="1" si="2"/>
        <v>#N/A</v>
      </c>
    </row>
    <row r="402" spans="1:13" x14ac:dyDescent="0.3">
      <c r="A402" s="16"/>
      <c r="B402" s="4"/>
      <c r="C402" s="3"/>
      <c r="D402" s="4"/>
      <c r="E402" s="42" t="e">
        <f t="shared" ca="1" si="0"/>
        <v>#N/A</v>
      </c>
      <c r="F402" s="39" t="e">
        <f t="shared" ca="1" si="11"/>
        <v>#N/A</v>
      </c>
      <c r="G402" s="39">
        <v>0</v>
      </c>
      <c r="H402" s="39" t="e">
        <f t="shared" ca="1" si="1"/>
        <v>#N/A</v>
      </c>
      <c r="I402" s="39">
        <v>0</v>
      </c>
      <c r="J402" s="39">
        <v>0</v>
      </c>
      <c r="K402" s="39">
        <v>0</v>
      </c>
      <c r="L402" s="39">
        <v>0</v>
      </c>
      <c r="M402" s="43" t="e">
        <f t="shared" ca="1" si="2"/>
        <v>#N/A</v>
      </c>
    </row>
    <row r="403" spans="1:13" x14ac:dyDescent="0.3">
      <c r="A403" s="16"/>
      <c r="B403" s="4"/>
      <c r="C403" s="3"/>
      <c r="D403" s="4"/>
      <c r="E403" s="42" t="e">
        <f t="shared" ca="1" si="0"/>
        <v>#N/A</v>
      </c>
      <c r="F403" s="39" t="e">
        <f t="shared" ca="1" si="11"/>
        <v>#N/A</v>
      </c>
      <c r="G403" s="39">
        <v>0</v>
      </c>
      <c r="H403" s="39" t="e">
        <f t="shared" ca="1" si="1"/>
        <v>#N/A</v>
      </c>
      <c r="I403" s="39">
        <v>0</v>
      </c>
      <c r="J403" s="39">
        <v>0</v>
      </c>
      <c r="K403" s="39">
        <v>0</v>
      </c>
      <c r="L403" s="39">
        <v>0</v>
      </c>
      <c r="M403" s="43" t="e">
        <f t="shared" ca="1" si="2"/>
        <v>#N/A</v>
      </c>
    </row>
    <row r="404" spans="1:13" x14ac:dyDescent="0.3">
      <c r="A404" s="16"/>
      <c r="B404" s="4"/>
      <c r="C404" s="3"/>
      <c r="D404" s="4"/>
      <c r="E404" s="42" t="e">
        <f t="shared" ca="1" si="0"/>
        <v>#N/A</v>
      </c>
      <c r="F404" s="39" t="e">
        <f t="shared" ca="1" si="11"/>
        <v>#N/A</v>
      </c>
      <c r="G404" s="39">
        <v>0</v>
      </c>
      <c r="H404" s="39" t="e">
        <f t="shared" ca="1" si="1"/>
        <v>#N/A</v>
      </c>
      <c r="I404" s="39">
        <v>0</v>
      </c>
      <c r="J404" s="39">
        <v>0</v>
      </c>
      <c r="K404" s="39">
        <v>0</v>
      </c>
      <c r="L404" s="39">
        <v>0</v>
      </c>
      <c r="M404" s="43" t="e">
        <f t="shared" ca="1" si="2"/>
        <v>#N/A</v>
      </c>
    </row>
    <row r="405" spans="1:13" x14ac:dyDescent="0.3">
      <c r="A405" s="16"/>
      <c r="B405" s="4"/>
      <c r="C405" s="3"/>
      <c r="D405" s="4"/>
      <c r="E405" s="42" t="e">
        <f t="shared" ca="1" si="0"/>
        <v>#N/A</v>
      </c>
      <c r="F405" s="39" t="e">
        <f t="shared" ca="1" si="11"/>
        <v>#N/A</v>
      </c>
      <c r="G405" s="39">
        <v>0</v>
      </c>
      <c r="H405" s="39" t="e">
        <f t="shared" ca="1" si="1"/>
        <v>#N/A</v>
      </c>
      <c r="I405" s="39">
        <v>0</v>
      </c>
      <c r="J405" s="39">
        <v>0</v>
      </c>
      <c r="K405" s="39">
        <v>0</v>
      </c>
      <c r="L405" s="39">
        <v>0</v>
      </c>
      <c r="M405" s="43" t="e">
        <f t="shared" ca="1" si="2"/>
        <v>#N/A</v>
      </c>
    </row>
    <row r="406" spans="1:13" x14ac:dyDescent="0.3">
      <c r="A406" s="16"/>
      <c r="B406" s="4"/>
      <c r="C406" s="3"/>
      <c r="D406" s="4"/>
      <c r="E406" s="42" t="e">
        <f t="shared" ca="1" si="0"/>
        <v>#N/A</v>
      </c>
      <c r="F406" s="39" t="e">
        <f t="shared" ca="1" si="11"/>
        <v>#N/A</v>
      </c>
      <c r="G406" s="39">
        <v>0</v>
      </c>
      <c r="H406" s="39" t="e">
        <f t="shared" ca="1" si="1"/>
        <v>#N/A</v>
      </c>
      <c r="I406" s="39">
        <v>0</v>
      </c>
      <c r="J406" s="39">
        <v>0</v>
      </c>
      <c r="K406" s="39">
        <v>0</v>
      </c>
      <c r="L406" s="39">
        <v>0</v>
      </c>
      <c r="M406" s="43" t="e">
        <f t="shared" ca="1" si="2"/>
        <v>#N/A</v>
      </c>
    </row>
    <row r="407" spans="1:13" x14ac:dyDescent="0.3">
      <c r="A407" s="16"/>
      <c r="B407" s="4"/>
      <c r="C407" s="3"/>
      <c r="D407" s="4"/>
      <c r="E407" s="42" t="e">
        <f t="shared" ca="1" si="0"/>
        <v>#N/A</v>
      </c>
      <c r="F407" s="39" t="e">
        <f t="shared" ca="1" si="11"/>
        <v>#N/A</v>
      </c>
      <c r="G407" s="39">
        <v>0</v>
      </c>
      <c r="H407" s="39" t="e">
        <f t="shared" ca="1" si="1"/>
        <v>#N/A</v>
      </c>
      <c r="I407" s="39">
        <v>0</v>
      </c>
      <c r="J407" s="39">
        <v>0</v>
      </c>
      <c r="K407" s="39">
        <v>0</v>
      </c>
      <c r="L407" s="39">
        <v>0</v>
      </c>
      <c r="M407" s="43" t="e">
        <f t="shared" ca="1" si="2"/>
        <v>#N/A</v>
      </c>
    </row>
    <row r="408" spans="1:13" x14ac:dyDescent="0.3">
      <c r="A408" s="16"/>
      <c r="B408" s="4"/>
      <c r="C408" s="3"/>
      <c r="D408" s="4"/>
      <c r="E408" s="42" t="e">
        <f t="shared" ca="1" si="0"/>
        <v>#N/A</v>
      </c>
      <c r="F408" s="39" t="e">
        <f t="shared" ca="1" si="11"/>
        <v>#N/A</v>
      </c>
      <c r="G408" s="39">
        <v>0</v>
      </c>
      <c r="H408" s="39" t="e">
        <f t="shared" ca="1" si="1"/>
        <v>#N/A</v>
      </c>
      <c r="I408" s="39">
        <v>0</v>
      </c>
      <c r="J408" s="39">
        <v>0</v>
      </c>
      <c r="K408" s="39">
        <v>0</v>
      </c>
      <c r="L408" s="39">
        <v>0</v>
      </c>
      <c r="M408" s="43" t="e">
        <f t="shared" ca="1" si="2"/>
        <v>#N/A</v>
      </c>
    </row>
    <row r="409" spans="1:13" x14ac:dyDescent="0.3">
      <c r="A409" s="16"/>
      <c r="B409" s="4"/>
      <c r="C409" s="3"/>
      <c r="D409" s="4"/>
      <c r="E409" s="42" t="e">
        <f t="shared" ca="1" si="0"/>
        <v>#N/A</v>
      </c>
      <c r="F409" s="39" t="e">
        <f t="shared" ca="1" si="11"/>
        <v>#N/A</v>
      </c>
      <c r="G409" s="39">
        <v>0</v>
      </c>
      <c r="H409" s="39" t="e">
        <f t="shared" ca="1" si="1"/>
        <v>#N/A</v>
      </c>
      <c r="I409" s="39">
        <v>0</v>
      </c>
      <c r="J409" s="39">
        <v>0</v>
      </c>
      <c r="K409" s="39">
        <v>0</v>
      </c>
      <c r="L409" s="39">
        <v>0</v>
      </c>
      <c r="M409" s="43" t="e">
        <f t="shared" ca="1" si="2"/>
        <v>#N/A</v>
      </c>
    </row>
    <row r="410" spans="1:13" x14ac:dyDescent="0.3">
      <c r="A410" s="16"/>
      <c r="B410" s="4"/>
      <c r="C410" s="3"/>
      <c r="D410" s="4"/>
      <c r="E410" s="42" t="e">
        <f t="shared" ca="1" si="0"/>
        <v>#N/A</v>
      </c>
      <c r="F410" s="39" t="e">
        <f t="shared" ca="1" si="11"/>
        <v>#N/A</v>
      </c>
      <c r="G410" s="39">
        <v>0</v>
      </c>
      <c r="H410" s="39" t="e">
        <f t="shared" ca="1" si="1"/>
        <v>#N/A</v>
      </c>
      <c r="I410" s="39">
        <v>0</v>
      </c>
      <c r="J410" s="39">
        <v>0</v>
      </c>
      <c r="K410" s="39">
        <v>0</v>
      </c>
      <c r="L410" s="39">
        <v>0</v>
      </c>
      <c r="M410" s="43" t="e">
        <f t="shared" ca="1" si="2"/>
        <v>#N/A</v>
      </c>
    </row>
    <row r="411" spans="1:13" x14ac:dyDescent="0.3">
      <c r="A411" s="16"/>
      <c r="B411" s="4"/>
      <c r="C411" s="3"/>
      <c r="D411" s="4"/>
      <c r="E411" s="42" t="e">
        <f t="shared" ca="1" si="0"/>
        <v>#N/A</v>
      </c>
      <c r="F411" s="39" t="e">
        <f t="shared" ca="1" si="11"/>
        <v>#N/A</v>
      </c>
      <c r="G411" s="39">
        <v>0</v>
      </c>
      <c r="H411" s="39" t="e">
        <f t="shared" ca="1" si="1"/>
        <v>#N/A</v>
      </c>
      <c r="I411" s="39">
        <v>0</v>
      </c>
      <c r="J411" s="39">
        <v>0</v>
      </c>
      <c r="K411" s="39">
        <v>0</v>
      </c>
      <c r="L411" s="39">
        <v>0</v>
      </c>
      <c r="M411" s="43" t="e">
        <f t="shared" ca="1" si="2"/>
        <v>#N/A</v>
      </c>
    </row>
    <row r="412" spans="1:13" x14ac:dyDescent="0.3">
      <c r="A412" s="16"/>
      <c r="B412" s="4"/>
      <c r="C412" s="3"/>
      <c r="D412" s="4"/>
      <c r="E412" s="42" t="e">
        <f t="shared" ca="1" si="0"/>
        <v>#N/A</v>
      </c>
      <c r="F412" s="39" t="e">
        <f t="shared" ca="1" si="11"/>
        <v>#N/A</v>
      </c>
      <c r="G412" s="39">
        <v>0</v>
      </c>
      <c r="H412" s="39" t="e">
        <f t="shared" ca="1" si="1"/>
        <v>#N/A</v>
      </c>
      <c r="I412" s="39">
        <v>0</v>
      </c>
      <c r="J412" s="39">
        <v>0</v>
      </c>
      <c r="K412" s="39">
        <v>0</v>
      </c>
      <c r="L412" s="39">
        <v>0</v>
      </c>
      <c r="M412" s="43" t="e">
        <f t="shared" ca="1" si="2"/>
        <v>#N/A</v>
      </c>
    </row>
    <row r="413" spans="1:13" x14ac:dyDescent="0.3">
      <c r="A413" s="16"/>
      <c r="B413" s="4"/>
      <c r="C413" s="3"/>
      <c r="D413" s="4"/>
      <c r="E413" s="42" t="e">
        <f t="shared" ca="1" si="0"/>
        <v>#N/A</v>
      </c>
      <c r="F413" s="39" t="e">
        <f t="shared" ca="1" si="11"/>
        <v>#N/A</v>
      </c>
      <c r="G413" s="39">
        <v>0</v>
      </c>
      <c r="H413" s="39" t="e">
        <f t="shared" ca="1" si="1"/>
        <v>#N/A</v>
      </c>
      <c r="I413" s="39">
        <v>0</v>
      </c>
      <c r="J413" s="39">
        <v>0</v>
      </c>
      <c r="K413" s="39">
        <v>0</v>
      </c>
      <c r="L413" s="39">
        <v>0</v>
      </c>
      <c r="M413" s="43" t="e">
        <f t="shared" ca="1" si="2"/>
        <v>#N/A</v>
      </c>
    </row>
    <row r="414" spans="1:13" x14ac:dyDescent="0.3">
      <c r="A414" s="16"/>
      <c r="B414" s="4"/>
      <c r="C414" s="3"/>
      <c r="D414" s="4"/>
      <c r="E414" s="42" t="e">
        <f t="shared" ca="1" si="0"/>
        <v>#N/A</v>
      </c>
      <c r="F414" s="39" t="e">
        <f t="shared" ca="1" si="11"/>
        <v>#N/A</v>
      </c>
      <c r="G414" s="39">
        <v>0</v>
      </c>
      <c r="H414" s="39" t="e">
        <f t="shared" ca="1" si="1"/>
        <v>#N/A</v>
      </c>
      <c r="I414" s="39">
        <v>0</v>
      </c>
      <c r="J414" s="39">
        <v>0</v>
      </c>
      <c r="K414" s="39">
        <v>0</v>
      </c>
      <c r="L414" s="39">
        <v>0</v>
      </c>
      <c r="M414" s="43" t="e">
        <f t="shared" ca="1" si="2"/>
        <v>#N/A</v>
      </c>
    </row>
    <row r="415" spans="1:13" x14ac:dyDescent="0.3">
      <c r="A415" s="16"/>
      <c r="B415" s="4"/>
      <c r="C415" s="3"/>
      <c r="D415" s="4"/>
      <c r="E415" s="42" t="e">
        <f t="shared" ca="1" si="0"/>
        <v>#N/A</v>
      </c>
      <c r="F415" s="39" t="e">
        <f t="shared" ca="1" si="11"/>
        <v>#N/A</v>
      </c>
      <c r="G415" s="39">
        <v>0</v>
      </c>
      <c r="H415" s="39" t="e">
        <f t="shared" ca="1" si="1"/>
        <v>#N/A</v>
      </c>
      <c r="I415" s="39">
        <v>0</v>
      </c>
      <c r="J415" s="39">
        <v>0</v>
      </c>
      <c r="K415" s="39">
        <v>0</v>
      </c>
      <c r="L415" s="39">
        <v>0</v>
      </c>
      <c r="M415" s="43" t="e">
        <f t="shared" ca="1" si="2"/>
        <v>#N/A</v>
      </c>
    </row>
    <row r="416" spans="1:13" x14ac:dyDescent="0.3">
      <c r="A416" s="16"/>
      <c r="B416" s="4"/>
      <c r="C416" s="3"/>
      <c r="D416" s="4"/>
      <c r="E416" s="42" t="e">
        <f t="shared" ca="1" si="0"/>
        <v>#N/A</v>
      </c>
      <c r="F416" s="39" t="e">
        <f t="shared" ca="1" si="11"/>
        <v>#N/A</v>
      </c>
      <c r="G416" s="39">
        <v>0</v>
      </c>
      <c r="H416" s="39" t="e">
        <f t="shared" ca="1" si="1"/>
        <v>#N/A</v>
      </c>
      <c r="I416" s="39">
        <v>0</v>
      </c>
      <c r="J416" s="39">
        <v>0</v>
      </c>
      <c r="K416" s="39">
        <v>0</v>
      </c>
      <c r="L416" s="39">
        <v>0</v>
      </c>
      <c r="M416" s="43" t="e">
        <f t="shared" ca="1" si="2"/>
        <v>#N/A</v>
      </c>
    </row>
    <row r="417" spans="1:13" x14ac:dyDescent="0.3">
      <c r="A417" s="16"/>
      <c r="B417" s="4"/>
      <c r="C417" s="3"/>
      <c r="D417" s="4"/>
      <c r="E417" s="42" t="e">
        <f t="shared" ca="1" si="0"/>
        <v>#N/A</v>
      </c>
      <c r="F417" s="39" t="e">
        <f t="shared" ca="1" si="11"/>
        <v>#N/A</v>
      </c>
      <c r="G417" s="39">
        <v>0</v>
      </c>
      <c r="H417" s="39" t="e">
        <f t="shared" ca="1" si="1"/>
        <v>#N/A</v>
      </c>
      <c r="I417" s="39">
        <v>0</v>
      </c>
      <c r="J417" s="39">
        <v>0</v>
      </c>
      <c r="K417" s="39">
        <v>0</v>
      </c>
      <c r="L417" s="39">
        <v>0</v>
      </c>
      <c r="M417" s="43" t="e">
        <f t="shared" ca="1" si="2"/>
        <v>#N/A</v>
      </c>
    </row>
    <row r="418" spans="1:13" x14ac:dyDescent="0.3">
      <c r="A418" s="16"/>
      <c r="B418" s="4"/>
      <c r="C418" s="3"/>
      <c r="D418" s="4"/>
      <c r="E418" s="42" t="e">
        <f t="shared" ca="1" si="0"/>
        <v>#N/A</v>
      </c>
      <c r="F418" s="39" t="e">
        <f t="shared" ca="1" si="11"/>
        <v>#N/A</v>
      </c>
      <c r="G418" s="39">
        <v>0</v>
      </c>
      <c r="H418" s="39" t="e">
        <f t="shared" ca="1" si="1"/>
        <v>#N/A</v>
      </c>
      <c r="I418" s="39">
        <v>0</v>
      </c>
      <c r="J418" s="39">
        <v>0</v>
      </c>
      <c r="K418" s="39">
        <v>0</v>
      </c>
      <c r="L418" s="39">
        <v>0</v>
      </c>
      <c r="M418" s="43" t="e">
        <f t="shared" ca="1" si="2"/>
        <v>#N/A</v>
      </c>
    </row>
    <row r="419" spans="1:13" x14ac:dyDescent="0.3">
      <c r="A419" s="16"/>
      <c r="B419" s="4"/>
      <c r="C419" s="3"/>
      <c r="D419" s="4"/>
      <c r="E419" s="42" t="e">
        <f t="shared" ca="1" si="0"/>
        <v>#N/A</v>
      </c>
      <c r="F419" s="39" t="e">
        <f t="shared" ca="1" si="11"/>
        <v>#N/A</v>
      </c>
      <c r="G419" s="39">
        <v>0</v>
      </c>
      <c r="H419" s="39" t="e">
        <f t="shared" ca="1" si="1"/>
        <v>#N/A</v>
      </c>
      <c r="I419" s="39">
        <v>0</v>
      </c>
      <c r="J419" s="39">
        <v>0</v>
      </c>
      <c r="K419" s="39">
        <v>0</v>
      </c>
      <c r="L419" s="39">
        <v>0</v>
      </c>
      <c r="M419" s="43" t="e">
        <f t="shared" ca="1" si="2"/>
        <v>#N/A</v>
      </c>
    </row>
    <row r="420" spans="1:13" x14ac:dyDescent="0.3">
      <c r="A420" s="16"/>
      <c r="B420" s="4"/>
      <c r="C420" s="3"/>
      <c r="D420" s="4"/>
      <c r="E420" s="42" t="e">
        <f t="shared" ca="1" si="0"/>
        <v>#N/A</v>
      </c>
      <c r="F420" s="39" t="e">
        <f t="shared" ca="1" si="11"/>
        <v>#N/A</v>
      </c>
      <c r="G420" s="39">
        <v>0</v>
      </c>
      <c r="H420" s="39" t="e">
        <f t="shared" ca="1" si="1"/>
        <v>#N/A</v>
      </c>
      <c r="I420" s="39">
        <v>0</v>
      </c>
      <c r="J420" s="39">
        <v>0</v>
      </c>
      <c r="K420" s="39">
        <v>0</v>
      </c>
      <c r="L420" s="39">
        <v>0</v>
      </c>
      <c r="M420" s="43" t="e">
        <f t="shared" ca="1" si="2"/>
        <v>#N/A</v>
      </c>
    </row>
    <row r="421" spans="1:13" x14ac:dyDescent="0.3">
      <c r="A421" s="16"/>
      <c r="B421" s="4"/>
      <c r="C421" s="3"/>
      <c r="D421" s="4"/>
      <c r="E421" s="42" t="e">
        <f t="shared" ca="1" si="0"/>
        <v>#N/A</v>
      </c>
      <c r="F421" s="39" t="e">
        <f t="shared" ca="1" si="11"/>
        <v>#N/A</v>
      </c>
      <c r="G421" s="39">
        <v>0</v>
      </c>
      <c r="H421" s="39" t="e">
        <f t="shared" ca="1" si="1"/>
        <v>#N/A</v>
      </c>
      <c r="I421" s="39">
        <v>0</v>
      </c>
      <c r="J421" s="39">
        <v>0</v>
      </c>
      <c r="K421" s="39">
        <v>0</v>
      </c>
      <c r="L421" s="39">
        <v>0</v>
      </c>
      <c r="M421" s="43" t="e">
        <f t="shared" ca="1" si="2"/>
        <v>#N/A</v>
      </c>
    </row>
    <row r="422" spans="1:13" x14ac:dyDescent="0.3">
      <c r="A422" s="16"/>
      <c r="B422" s="4"/>
      <c r="C422" s="3"/>
      <c r="D422" s="4"/>
      <c r="E422" s="42" t="e">
        <f t="shared" ca="1" si="0"/>
        <v>#N/A</v>
      </c>
      <c r="F422" s="39" t="e">
        <f t="shared" ca="1" si="11"/>
        <v>#N/A</v>
      </c>
      <c r="G422" s="39">
        <v>0</v>
      </c>
      <c r="H422" s="39" t="e">
        <f t="shared" ca="1" si="1"/>
        <v>#N/A</v>
      </c>
      <c r="I422" s="39">
        <v>0</v>
      </c>
      <c r="J422" s="39">
        <v>0</v>
      </c>
      <c r="K422" s="39">
        <v>0</v>
      </c>
      <c r="L422" s="39">
        <v>0</v>
      </c>
      <c r="M422" s="43" t="e">
        <f t="shared" ca="1" si="2"/>
        <v>#N/A</v>
      </c>
    </row>
    <row r="423" spans="1:13" x14ac:dyDescent="0.3">
      <c r="A423" s="16"/>
      <c r="B423" s="4"/>
      <c r="C423" s="3"/>
      <c r="D423" s="4"/>
      <c r="E423" s="42" t="e">
        <f t="shared" ca="1" si="0"/>
        <v>#N/A</v>
      </c>
      <c r="F423" s="39" t="e">
        <f t="shared" ca="1" si="11"/>
        <v>#N/A</v>
      </c>
      <c r="G423" s="39">
        <v>0</v>
      </c>
      <c r="H423" s="39" t="e">
        <f t="shared" ca="1" si="1"/>
        <v>#N/A</v>
      </c>
      <c r="I423" s="39">
        <v>0</v>
      </c>
      <c r="J423" s="39">
        <v>0</v>
      </c>
      <c r="K423" s="39">
        <v>0</v>
      </c>
      <c r="L423" s="39">
        <v>0</v>
      </c>
      <c r="M423" s="43" t="e">
        <f t="shared" ca="1" si="2"/>
        <v>#N/A</v>
      </c>
    </row>
    <row r="424" spans="1:13" x14ac:dyDescent="0.3">
      <c r="A424" s="16"/>
      <c r="B424" s="4"/>
      <c r="C424" s="3"/>
      <c r="D424" s="4"/>
      <c r="E424" s="42" t="e">
        <f t="shared" ca="1" si="0"/>
        <v>#N/A</v>
      </c>
      <c r="F424" s="39" t="e">
        <f t="shared" ca="1" si="11"/>
        <v>#N/A</v>
      </c>
      <c r="G424" s="39">
        <v>0</v>
      </c>
      <c r="H424" s="39" t="e">
        <f t="shared" ca="1" si="1"/>
        <v>#N/A</v>
      </c>
      <c r="I424" s="39">
        <v>0</v>
      </c>
      <c r="J424" s="39">
        <v>0</v>
      </c>
      <c r="K424" s="39">
        <v>0</v>
      </c>
      <c r="L424" s="39">
        <v>0</v>
      </c>
      <c r="M424" s="43" t="e">
        <f t="shared" ca="1" si="2"/>
        <v>#N/A</v>
      </c>
    </row>
    <row r="425" spans="1:13" x14ac:dyDescent="0.3">
      <c r="A425" s="16"/>
      <c r="B425" s="4"/>
      <c r="C425" s="3"/>
      <c r="D425" s="4"/>
      <c r="E425" s="42" t="e">
        <f t="shared" ca="1" si="0"/>
        <v>#N/A</v>
      </c>
      <c r="F425" s="39" t="e">
        <f t="shared" ca="1" si="11"/>
        <v>#N/A</v>
      </c>
      <c r="G425" s="39">
        <v>0</v>
      </c>
      <c r="H425" s="39" t="e">
        <f t="shared" ca="1" si="1"/>
        <v>#N/A</v>
      </c>
      <c r="I425" s="39">
        <v>0</v>
      </c>
      <c r="J425" s="39">
        <v>0</v>
      </c>
      <c r="K425" s="39">
        <v>0</v>
      </c>
      <c r="L425" s="39">
        <v>0</v>
      </c>
      <c r="M425" s="43" t="e">
        <f t="shared" ca="1" si="2"/>
        <v>#N/A</v>
      </c>
    </row>
    <row r="426" spans="1:13" x14ac:dyDescent="0.3">
      <c r="A426" s="16"/>
      <c r="B426" s="4"/>
      <c r="C426" s="3"/>
      <c r="D426" s="4"/>
      <c r="E426" s="42" t="e">
        <f t="shared" ca="1" si="0"/>
        <v>#N/A</v>
      </c>
      <c r="F426" s="39" t="e">
        <f t="shared" ca="1" si="11"/>
        <v>#N/A</v>
      </c>
      <c r="G426" s="39">
        <v>0</v>
      </c>
      <c r="H426" s="39" t="e">
        <f t="shared" ca="1" si="1"/>
        <v>#N/A</v>
      </c>
      <c r="I426" s="39">
        <v>0</v>
      </c>
      <c r="J426" s="39">
        <v>0</v>
      </c>
      <c r="K426" s="39">
        <v>0</v>
      </c>
      <c r="L426" s="39">
        <v>0</v>
      </c>
      <c r="M426" s="43" t="e">
        <f t="shared" ca="1" si="2"/>
        <v>#N/A</v>
      </c>
    </row>
    <row r="427" spans="1:13" x14ac:dyDescent="0.3">
      <c r="A427" s="16"/>
      <c r="B427" s="4"/>
      <c r="C427" s="3"/>
      <c r="D427" s="4"/>
      <c r="E427" s="42" t="e">
        <f t="shared" ca="1" si="0"/>
        <v>#N/A</v>
      </c>
      <c r="F427" s="39" t="e">
        <f t="shared" ca="1" si="11"/>
        <v>#N/A</v>
      </c>
      <c r="G427" s="39">
        <v>0</v>
      </c>
      <c r="H427" s="39" t="e">
        <f t="shared" ca="1" si="1"/>
        <v>#N/A</v>
      </c>
      <c r="I427" s="39">
        <v>0</v>
      </c>
      <c r="J427" s="39">
        <v>0</v>
      </c>
      <c r="K427" s="39">
        <v>0</v>
      </c>
      <c r="L427" s="39">
        <v>0</v>
      </c>
      <c r="M427" s="43" t="e">
        <f t="shared" ca="1" si="2"/>
        <v>#N/A</v>
      </c>
    </row>
    <row r="428" spans="1:13" x14ac:dyDescent="0.3">
      <c r="A428" s="16"/>
      <c r="B428" s="4"/>
      <c r="C428" s="3"/>
      <c r="D428" s="4"/>
      <c r="E428" s="42" t="e">
        <f t="shared" ca="1" si="0"/>
        <v>#N/A</v>
      </c>
      <c r="F428" s="39" t="e">
        <f t="shared" ca="1" si="11"/>
        <v>#N/A</v>
      </c>
      <c r="G428" s="39">
        <v>0</v>
      </c>
      <c r="H428" s="39" t="e">
        <f t="shared" ca="1" si="1"/>
        <v>#N/A</v>
      </c>
      <c r="I428" s="39">
        <v>0</v>
      </c>
      <c r="J428" s="39">
        <v>0</v>
      </c>
      <c r="K428" s="39">
        <v>0</v>
      </c>
      <c r="L428" s="39">
        <v>0</v>
      </c>
      <c r="M428" s="43" t="e">
        <f t="shared" ca="1" si="2"/>
        <v>#N/A</v>
      </c>
    </row>
    <row r="429" spans="1:13" x14ac:dyDescent="0.3">
      <c r="A429" s="16"/>
      <c r="B429" s="4"/>
      <c r="C429" s="3"/>
      <c r="D429" s="4"/>
      <c r="E429" s="42" t="e">
        <f t="shared" ca="1" si="0"/>
        <v>#N/A</v>
      </c>
      <c r="F429" s="39" t="e">
        <f t="shared" ca="1" si="11"/>
        <v>#N/A</v>
      </c>
      <c r="G429" s="39">
        <v>0</v>
      </c>
      <c r="H429" s="39" t="e">
        <f t="shared" ca="1" si="1"/>
        <v>#N/A</v>
      </c>
      <c r="I429" s="39">
        <v>0</v>
      </c>
      <c r="J429" s="39">
        <v>0</v>
      </c>
      <c r="K429" s="39">
        <v>0</v>
      </c>
      <c r="L429" s="39">
        <v>0</v>
      </c>
      <c r="M429" s="43" t="e">
        <f t="shared" ca="1" si="2"/>
        <v>#N/A</v>
      </c>
    </row>
    <row r="430" spans="1:13" x14ac:dyDescent="0.3">
      <c r="A430" s="16"/>
      <c r="B430" s="4"/>
      <c r="C430" s="3"/>
      <c r="D430" s="4"/>
      <c r="E430" s="42" t="e">
        <f t="shared" ca="1" si="0"/>
        <v>#N/A</v>
      </c>
      <c r="F430" s="39" t="e">
        <f t="shared" ca="1" si="11"/>
        <v>#N/A</v>
      </c>
      <c r="G430" s="39">
        <v>0</v>
      </c>
      <c r="H430" s="39" t="e">
        <f t="shared" ca="1" si="1"/>
        <v>#N/A</v>
      </c>
      <c r="I430" s="39">
        <v>0</v>
      </c>
      <c r="J430" s="39">
        <v>0</v>
      </c>
      <c r="K430" s="39">
        <v>0</v>
      </c>
      <c r="L430" s="39">
        <v>0</v>
      </c>
      <c r="M430" s="43" t="e">
        <f t="shared" ca="1" si="2"/>
        <v>#N/A</v>
      </c>
    </row>
    <row r="431" spans="1:13" x14ac:dyDescent="0.3">
      <c r="A431" s="16"/>
      <c r="B431" s="4"/>
      <c r="C431" s="3"/>
      <c r="D431" s="4"/>
      <c r="E431" s="42" t="e">
        <f t="shared" ca="1" si="0"/>
        <v>#N/A</v>
      </c>
      <c r="F431" s="39" t="e">
        <f t="shared" ca="1" si="11"/>
        <v>#N/A</v>
      </c>
      <c r="G431" s="39">
        <v>0</v>
      </c>
      <c r="H431" s="39" t="e">
        <f t="shared" ca="1" si="1"/>
        <v>#N/A</v>
      </c>
      <c r="I431" s="39">
        <v>0</v>
      </c>
      <c r="J431" s="39">
        <v>0</v>
      </c>
      <c r="K431" s="39">
        <v>0</v>
      </c>
      <c r="L431" s="39">
        <v>0</v>
      </c>
      <c r="M431" s="43" t="e">
        <f t="shared" ca="1" si="2"/>
        <v>#N/A</v>
      </c>
    </row>
    <row r="432" spans="1:13" x14ac:dyDescent="0.3">
      <c r="A432" s="16"/>
      <c r="B432" s="4"/>
      <c r="C432" s="3"/>
      <c r="D432" s="4"/>
      <c r="E432" s="42" t="e">
        <f t="shared" ca="1" si="0"/>
        <v>#N/A</v>
      </c>
      <c r="F432" s="39" t="e">
        <f t="shared" ca="1" si="11"/>
        <v>#N/A</v>
      </c>
      <c r="G432" s="39">
        <v>0</v>
      </c>
      <c r="H432" s="39" t="e">
        <f t="shared" ca="1" si="1"/>
        <v>#N/A</v>
      </c>
      <c r="I432" s="39">
        <v>0</v>
      </c>
      <c r="J432" s="39">
        <v>0</v>
      </c>
      <c r="K432" s="39">
        <v>0</v>
      </c>
      <c r="L432" s="39">
        <v>0</v>
      </c>
      <c r="M432" s="43" t="e">
        <f t="shared" ca="1" si="2"/>
        <v>#N/A</v>
      </c>
    </row>
    <row r="433" spans="1:13" x14ac:dyDescent="0.3">
      <c r="A433" s="16"/>
      <c r="B433" s="4"/>
      <c r="C433" s="3"/>
      <c r="D433" s="4"/>
      <c r="E433" s="42" t="e">
        <f t="shared" ca="1" si="0"/>
        <v>#N/A</v>
      </c>
      <c r="F433" s="39" t="e">
        <f t="shared" ca="1" si="11"/>
        <v>#N/A</v>
      </c>
      <c r="G433" s="39">
        <v>0</v>
      </c>
      <c r="H433" s="39" t="e">
        <f t="shared" ca="1" si="1"/>
        <v>#N/A</v>
      </c>
      <c r="I433" s="39">
        <v>0</v>
      </c>
      <c r="J433" s="39">
        <v>0</v>
      </c>
      <c r="K433" s="39">
        <v>0</v>
      </c>
      <c r="L433" s="39">
        <v>0</v>
      </c>
      <c r="M433" s="43" t="e">
        <f t="shared" ca="1" si="2"/>
        <v>#N/A</v>
      </c>
    </row>
    <row r="434" spans="1:13" x14ac:dyDescent="0.3">
      <c r="A434" s="16"/>
      <c r="B434" s="4"/>
      <c r="C434" s="3"/>
      <c r="D434" s="4"/>
      <c r="E434" s="42" t="e">
        <f t="shared" ca="1" si="0"/>
        <v>#N/A</v>
      </c>
      <c r="F434" s="39" t="e">
        <f t="shared" ca="1" si="11"/>
        <v>#N/A</v>
      </c>
      <c r="G434" s="39">
        <v>0</v>
      </c>
      <c r="H434" s="39" t="e">
        <f t="shared" ca="1" si="1"/>
        <v>#N/A</v>
      </c>
      <c r="I434" s="39">
        <v>0</v>
      </c>
      <c r="J434" s="39">
        <v>0</v>
      </c>
      <c r="K434" s="39">
        <v>0</v>
      </c>
      <c r="L434" s="39">
        <v>0</v>
      </c>
      <c r="M434" s="43" t="e">
        <f t="shared" ca="1" si="2"/>
        <v>#N/A</v>
      </c>
    </row>
    <row r="435" spans="1:13" x14ac:dyDescent="0.3">
      <c r="A435" s="16"/>
      <c r="B435" s="4"/>
      <c r="C435" s="3"/>
      <c r="D435" s="4"/>
      <c r="E435" s="42" t="e">
        <f t="shared" ca="1" si="0"/>
        <v>#N/A</v>
      </c>
      <c r="F435" s="39" t="e">
        <f t="shared" ca="1" si="11"/>
        <v>#N/A</v>
      </c>
      <c r="G435" s="39">
        <v>0</v>
      </c>
      <c r="H435" s="39" t="e">
        <f t="shared" ca="1" si="1"/>
        <v>#N/A</v>
      </c>
      <c r="I435" s="39">
        <v>0</v>
      </c>
      <c r="J435" s="39">
        <v>0</v>
      </c>
      <c r="K435" s="39">
        <v>0</v>
      </c>
      <c r="L435" s="39">
        <v>0</v>
      </c>
      <c r="M435" s="43" t="e">
        <f t="shared" ca="1" si="2"/>
        <v>#N/A</v>
      </c>
    </row>
    <row r="436" spans="1:13" x14ac:dyDescent="0.3">
      <c r="A436" s="16"/>
      <c r="B436" s="4"/>
      <c r="C436" s="3"/>
      <c r="D436" s="4"/>
      <c r="E436" s="42" t="e">
        <f t="shared" ca="1" si="0"/>
        <v>#N/A</v>
      </c>
      <c r="F436" s="39" t="e">
        <f t="shared" ca="1" si="11"/>
        <v>#N/A</v>
      </c>
      <c r="G436" s="39">
        <v>0</v>
      </c>
      <c r="H436" s="39" t="e">
        <f t="shared" ca="1" si="1"/>
        <v>#N/A</v>
      </c>
      <c r="I436" s="39">
        <v>0</v>
      </c>
      <c r="J436" s="39">
        <v>0</v>
      </c>
      <c r="K436" s="39">
        <v>0</v>
      </c>
      <c r="L436" s="39">
        <v>0</v>
      </c>
      <c r="M436" s="43" t="e">
        <f t="shared" ca="1" si="2"/>
        <v>#N/A</v>
      </c>
    </row>
    <row r="437" spans="1:13" x14ac:dyDescent="0.3">
      <c r="A437" s="16"/>
      <c r="B437" s="4"/>
      <c r="C437" s="3"/>
      <c r="D437" s="4"/>
      <c r="E437" s="42" t="e">
        <f t="shared" ca="1" si="0"/>
        <v>#N/A</v>
      </c>
      <c r="F437" s="39" t="e">
        <f t="shared" ca="1" si="11"/>
        <v>#N/A</v>
      </c>
      <c r="G437" s="39">
        <v>0</v>
      </c>
      <c r="H437" s="39" t="e">
        <f t="shared" ca="1" si="1"/>
        <v>#N/A</v>
      </c>
      <c r="I437" s="39">
        <v>0</v>
      </c>
      <c r="J437" s="39">
        <v>0</v>
      </c>
      <c r="K437" s="39">
        <v>0</v>
      </c>
      <c r="L437" s="39">
        <v>0</v>
      </c>
      <c r="M437" s="43" t="e">
        <f t="shared" ca="1" si="2"/>
        <v>#N/A</v>
      </c>
    </row>
    <row r="438" spans="1:13" x14ac:dyDescent="0.3">
      <c r="A438" s="16"/>
      <c r="B438" s="4"/>
      <c r="C438" s="3"/>
      <c r="D438" s="4"/>
      <c r="E438" s="42" t="e">
        <f t="shared" ca="1" si="0"/>
        <v>#N/A</v>
      </c>
      <c r="F438" s="39" t="e">
        <f t="shared" ca="1" si="11"/>
        <v>#N/A</v>
      </c>
      <c r="G438" s="39">
        <v>0</v>
      </c>
      <c r="H438" s="39" t="e">
        <f t="shared" ca="1" si="1"/>
        <v>#N/A</v>
      </c>
      <c r="I438" s="39">
        <v>0</v>
      </c>
      <c r="J438" s="39">
        <v>0</v>
      </c>
      <c r="K438" s="39">
        <v>0</v>
      </c>
      <c r="L438" s="39">
        <v>0</v>
      </c>
      <c r="M438" s="43" t="e">
        <f t="shared" ca="1" si="2"/>
        <v>#N/A</v>
      </c>
    </row>
    <row r="439" spans="1:13" x14ac:dyDescent="0.3">
      <c r="A439" s="16"/>
      <c r="B439" s="4"/>
      <c r="C439" s="3"/>
      <c r="D439" s="4"/>
      <c r="E439" s="42" t="e">
        <f t="shared" ca="1" si="0"/>
        <v>#N/A</v>
      </c>
      <c r="F439" s="39" t="e">
        <f t="shared" ca="1" si="11"/>
        <v>#N/A</v>
      </c>
      <c r="G439" s="39">
        <v>0</v>
      </c>
      <c r="H439" s="39" t="e">
        <f t="shared" ca="1" si="1"/>
        <v>#N/A</v>
      </c>
      <c r="I439" s="39">
        <v>0</v>
      </c>
      <c r="J439" s="39">
        <v>0</v>
      </c>
      <c r="K439" s="39">
        <v>0</v>
      </c>
      <c r="L439" s="39">
        <v>0</v>
      </c>
      <c r="M439" s="43" t="e">
        <f t="shared" ca="1" si="2"/>
        <v>#N/A</v>
      </c>
    </row>
    <row r="440" spans="1:13" x14ac:dyDescent="0.3">
      <c r="A440" s="16"/>
      <c r="B440" s="4"/>
      <c r="C440" s="3"/>
      <c r="D440" s="4"/>
      <c r="E440" s="42" t="e">
        <f t="shared" ca="1" si="0"/>
        <v>#N/A</v>
      </c>
      <c r="F440" s="39" t="e">
        <f t="shared" ca="1" si="11"/>
        <v>#N/A</v>
      </c>
      <c r="G440" s="39">
        <v>0</v>
      </c>
      <c r="H440" s="39" t="e">
        <f t="shared" ca="1" si="1"/>
        <v>#N/A</v>
      </c>
      <c r="I440" s="39">
        <v>0</v>
      </c>
      <c r="J440" s="39">
        <v>0</v>
      </c>
      <c r="K440" s="39">
        <v>0</v>
      </c>
      <c r="L440" s="39">
        <v>0</v>
      </c>
      <c r="M440" s="43" t="e">
        <f t="shared" ca="1" si="2"/>
        <v>#N/A</v>
      </c>
    </row>
    <row r="441" spans="1:13" x14ac:dyDescent="0.3">
      <c r="A441" s="16"/>
      <c r="B441" s="4"/>
      <c r="C441" s="3"/>
      <c r="D441" s="4"/>
      <c r="E441" s="42" t="e">
        <f t="shared" ca="1" si="0"/>
        <v>#N/A</v>
      </c>
      <c r="F441" s="39" t="e">
        <f t="shared" ca="1" si="11"/>
        <v>#N/A</v>
      </c>
      <c r="G441" s="39">
        <v>0</v>
      </c>
      <c r="H441" s="39" t="e">
        <f t="shared" ca="1" si="1"/>
        <v>#N/A</v>
      </c>
      <c r="I441" s="39">
        <v>0</v>
      </c>
      <c r="J441" s="39">
        <v>0</v>
      </c>
      <c r="K441" s="39">
        <v>0</v>
      </c>
      <c r="L441" s="39">
        <v>0</v>
      </c>
      <c r="M441" s="43" t="e">
        <f t="shared" ca="1" si="2"/>
        <v>#N/A</v>
      </c>
    </row>
    <row r="442" spans="1:13" x14ac:dyDescent="0.3">
      <c r="A442" s="16"/>
      <c r="B442" s="4"/>
      <c r="C442" s="3"/>
      <c r="D442" s="4"/>
      <c r="E442" s="42" t="e">
        <f t="shared" ca="1" si="0"/>
        <v>#N/A</v>
      </c>
      <c r="F442" s="39" t="e">
        <f t="shared" ca="1" si="11"/>
        <v>#N/A</v>
      </c>
      <c r="G442" s="39">
        <v>0</v>
      </c>
      <c r="H442" s="39" t="e">
        <f t="shared" ca="1" si="1"/>
        <v>#N/A</v>
      </c>
      <c r="I442" s="39">
        <v>0</v>
      </c>
      <c r="J442" s="39">
        <v>0</v>
      </c>
      <c r="K442" s="39">
        <v>0</v>
      </c>
      <c r="L442" s="39">
        <v>0</v>
      </c>
      <c r="M442" s="43" t="e">
        <f t="shared" ca="1" si="2"/>
        <v>#N/A</v>
      </c>
    </row>
    <row r="443" spans="1:13" x14ac:dyDescent="0.3">
      <c r="A443" s="16"/>
      <c r="B443" s="4"/>
      <c r="C443" s="3"/>
      <c r="D443" s="4"/>
      <c r="E443" s="42" t="e">
        <f t="shared" ca="1" si="0"/>
        <v>#N/A</v>
      </c>
      <c r="F443" s="39" t="e">
        <f t="shared" ca="1" si="11"/>
        <v>#N/A</v>
      </c>
      <c r="G443" s="39">
        <v>0</v>
      </c>
      <c r="H443" s="39" t="e">
        <f t="shared" ca="1" si="1"/>
        <v>#N/A</v>
      </c>
      <c r="I443" s="39">
        <v>0</v>
      </c>
      <c r="J443" s="39">
        <v>0</v>
      </c>
      <c r="K443" s="39">
        <v>0</v>
      </c>
      <c r="L443" s="39">
        <v>0</v>
      </c>
      <c r="M443" s="43" t="e">
        <f t="shared" ca="1" si="2"/>
        <v>#N/A</v>
      </c>
    </row>
    <row r="444" spans="1:13" x14ac:dyDescent="0.3">
      <c r="A444" s="16"/>
      <c r="B444" s="4"/>
      <c r="C444" s="3"/>
      <c r="D444" s="4"/>
      <c r="E444" s="42" t="e">
        <f t="shared" ca="1" si="0"/>
        <v>#N/A</v>
      </c>
      <c r="F444" s="39" t="e">
        <f t="shared" ca="1" si="11"/>
        <v>#N/A</v>
      </c>
      <c r="G444" s="39">
        <v>0</v>
      </c>
      <c r="H444" s="39" t="e">
        <f t="shared" ca="1" si="1"/>
        <v>#N/A</v>
      </c>
      <c r="I444" s="39">
        <v>0</v>
      </c>
      <c r="J444" s="39">
        <v>0</v>
      </c>
      <c r="K444" s="39">
        <v>0</v>
      </c>
      <c r="L444" s="39">
        <v>0</v>
      </c>
      <c r="M444" s="43" t="e">
        <f t="shared" ca="1" si="2"/>
        <v>#N/A</v>
      </c>
    </row>
    <row r="445" spans="1:13" x14ac:dyDescent="0.3">
      <c r="A445" s="16"/>
      <c r="B445" s="4"/>
      <c r="C445" s="3"/>
      <c r="D445" s="4"/>
      <c r="E445" s="42" t="e">
        <f t="shared" ca="1" si="0"/>
        <v>#N/A</v>
      </c>
      <c r="F445" s="39" t="e">
        <f t="shared" ca="1" si="11"/>
        <v>#N/A</v>
      </c>
      <c r="G445" s="39">
        <v>0</v>
      </c>
      <c r="H445" s="39" t="e">
        <f t="shared" ca="1" si="1"/>
        <v>#N/A</v>
      </c>
      <c r="I445" s="39">
        <v>0</v>
      </c>
      <c r="J445" s="39">
        <v>0</v>
      </c>
      <c r="K445" s="39">
        <v>0</v>
      </c>
      <c r="L445" s="39">
        <v>0</v>
      </c>
      <c r="M445" s="43" t="e">
        <f t="shared" ca="1" si="2"/>
        <v>#N/A</v>
      </c>
    </row>
    <row r="446" spans="1:13" x14ac:dyDescent="0.3">
      <c r="A446" s="16"/>
      <c r="B446" s="4"/>
      <c r="C446" s="3"/>
      <c r="D446" s="4"/>
      <c r="E446" s="42" t="e">
        <f t="shared" ca="1" si="0"/>
        <v>#N/A</v>
      </c>
      <c r="F446" s="39" t="e">
        <f t="shared" ca="1" si="11"/>
        <v>#N/A</v>
      </c>
      <c r="G446" s="39">
        <v>0</v>
      </c>
      <c r="H446" s="39" t="e">
        <f t="shared" ca="1" si="1"/>
        <v>#N/A</v>
      </c>
      <c r="I446" s="39">
        <v>0</v>
      </c>
      <c r="J446" s="39">
        <v>0</v>
      </c>
      <c r="K446" s="39">
        <v>0</v>
      </c>
      <c r="L446" s="39">
        <v>0</v>
      </c>
      <c r="M446" s="43" t="e">
        <f t="shared" ca="1" si="2"/>
        <v>#N/A</v>
      </c>
    </row>
    <row r="447" spans="1:13" x14ac:dyDescent="0.3">
      <c r="A447" s="16"/>
      <c r="B447" s="4"/>
      <c r="C447" s="3"/>
      <c r="D447" s="4"/>
      <c r="E447" s="42" t="e">
        <f t="shared" ca="1" si="0"/>
        <v>#N/A</v>
      </c>
      <c r="F447" s="39" t="e">
        <f t="shared" ca="1" si="11"/>
        <v>#N/A</v>
      </c>
      <c r="G447" s="39">
        <v>0</v>
      </c>
      <c r="H447" s="39" t="e">
        <f t="shared" ca="1" si="1"/>
        <v>#N/A</v>
      </c>
      <c r="I447" s="39">
        <v>0</v>
      </c>
      <c r="J447" s="39">
        <v>0</v>
      </c>
      <c r="K447" s="39">
        <v>0</v>
      </c>
      <c r="L447" s="39">
        <v>0</v>
      </c>
      <c r="M447" s="43" t="e">
        <f t="shared" ca="1" si="2"/>
        <v>#N/A</v>
      </c>
    </row>
    <row r="448" spans="1:13" x14ac:dyDescent="0.3">
      <c r="A448" s="16"/>
      <c r="B448" s="4"/>
      <c r="C448" s="3"/>
      <c r="D448" s="4"/>
      <c r="E448" s="42" t="e">
        <f t="shared" ca="1" si="0"/>
        <v>#N/A</v>
      </c>
      <c r="F448" s="39" t="e">
        <f t="shared" ca="1" si="11"/>
        <v>#N/A</v>
      </c>
      <c r="G448" s="39">
        <v>0</v>
      </c>
      <c r="H448" s="39" t="e">
        <f t="shared" ca="1" si="1"/>
        <v>#N/A</v>
      </c>
      <c r="I448" s="39">
        <v>0</v>
      </c>
      <c r="J448" s="39">
        <v>0</v>
      </c>
      <c r="K448" s="39">
        <v>0</v>
      </c>
      <c r="L448" s="39">
        <v>0</v>
      </c>
      <c r="M448" s="43" t="e">
        <f t="shared" ca="1" si="2"/>
        <v>#N/A</v>
      </c>
    </row>
    <row r="449" spans="1:13" x14ac:dyDescent="0.3">
      <c r="A449" s="16"/>
      <c r="B449" s="4"/>
      <c r="C449" s="3"/>
      <c r="D449" s="4"/>
      <c r="E449" s="42" t="e">
        <f t="shared" ca="1" si="0"/>
        <v>#N/A</v>
      </c>
      <c r="F449" s="39" t="e">
        <f t="shared" ca="1" si="11"/>
        <v>#N/A</v>
      </c>
      <c r="G449" s="39">
        <v>0</v>
      </c>
      <c r="H449" s="39" t="e">
        <f t="shared" ca="1" si="1"/>
        <v>#N/A</v>
      </c>
      <c r="I449" s="39">
        <v>0</v>
      </c>
      <c r="J449" s="39">
        <v>0</v>
      </c>
      <c r="K449" s="39">
        <v>0</v>
      </c>
      <c r="L449" s="39">
        <v>0</v>
      </c>
      <c r="M449" s="43" t="e">
        <f t="shared" ca="1" si="2"/>
        <v>#N/A</v>
      </c>
    </row>
    <row r="450" spans="1:13" x14ac:dyDescent="0.3">
      <c r="A450" s="16"/>
      <c r="B450" s="4"/>
      <c r="C450" s="3"/>
      <c r="D450" s="4"/>
      <c r="E450" s="42" t="e">
        <f t="shared" ca="1" si="0"/>
        <v>#N/A</v>
      </c>
      <c r="F450" s="39" t="e">
        <f t="shared" ca="1" si="11"/>
        <v>#N/A</v>
      </c>
      <c r="G450" s="39">
        <v>0</v>
      </c>
      <c r="H450" s="39" t="e">
        <f t="shared" ca="1" si="1"/>
        <v>#N/A</v>
      </c>
      <c r="I450" s="39">
        <v>0</v>
      </c>
      <c r="J450" s="39">
        <v>0</v>
      </c>
      <c r="K450" s="39">
        <v>0</v>
      </c>
      <c r="L450" s="39">
        <v>0</v>
      </c>
      <c r="M450" s="43" t="e">
        <f t="shared" ca="1" si="2"/>
        <v>#N/A</v>
      </c>
    </row>
    <row r="451" spans="1:13" x14ac:dyDescent="0.3">
      <c r="A451" s="16"/>
      <c r="B451" s="4"/>
      <c r="C451" s="3"/>
      <c r="D451" s="4"/>
      <c r="E451" s="42" t="e">
        <f t="shared" ca="1" si="0"/>
        <v>#N/A</v>
      </c>
      <c r="F451" s="39" t="e">
        <f t="shared" ca="1" si="11"/>
        <v>#N/A</v>
      </c>
      <c r="G451" s="39">
        <v>0</v>
      </c>
      <c r="H451" s="39" t="e">
        <f t="shared" ca="1" si="1"/>
        <v>#N/A</v>
      </c>
      <c r="I451" s="39">
        <v>0</v>
      </c>
      <c r="J451" s="39">
        <v>0</v>
      </c>
      <c r="K451" s="39">
        <v>0</v>
      </c>
      <c r="L451" s="39">
        <v>0</v>
      </c>
      <c r="M451" s="43" t="e">
        <f t="shared" ca="1" si="2"/>
        <v>#N/A</v>
      </c>
    </row>
    <row r="452" spans="1:13" x14ac:dyDescent="0.3">
      <c r="A452" s="16"/>
      <c r="B452" s="4"/>
      <c r="C452" s="3"/>
      <c r="D452" s="4"/>
      <c r="E452" s="42" t="e">
        <f t="shared" ca="1" si="0"/>
        <v>#N/A</v>
      </c>
      <c r="F452" s="39" t="e">
        <f t="shared" ca="1" si="11"/>
        <v>#N/A</v>
      </c>
      <c r="G452" s="39">
        <v>0</v>
      </c>
      <c r="H452" s="39" t="e">
        <f t="shared" ca="1" si="1"/>
        <v>#N/A</v>
      </c>
      <c r="I452" s="39">
        <v>0</v>
      </c>
      <c r="J452" s="39">
        <v>0</v>
      </c>
      <c r="K452" s="39">
        <v>0</v>
      </c>
      <c r="L452" s="39">
        <v>0</v>
      </c>
      <c r="M452" s="43" t="e">
        <f t="shared" ca="1" si="2"/>
        <v>#N/A</v>
      </c>
    </row>
    <row r="453" spans="1:13" x14ac:dyDescent="0.3">
      <c r="A453" s="16"/>
      <c r="B453" s="4"/>
      <c r="C453" s="3"/>
      <c r="D453" s="4"/>
      <c r="E453" s="42" t="e">
        <f t="shared" ca="1" si="0"/>
        <v>#N/A</v>
      </c>
      <c r="F453" s="39" t="e">
        <f t="shared" ca="1" si="11"/>
        <v>#N/A</v>
      </c>
      <c r="G453" s="39">
        <v>0</v>
      </c>
      <c r="H453" s="39" t="e">
        <f t="shared" ca="1" si="1"/>
        <v>#N/A</v>
      </c>
      <c r="I453" s="39">
        <v>0</v>
      </c>
      <c r="J453" s="39">
        <v>0</v>
      </c>
      <c r="K453" s="39">
        <v>0</v>
      </c>
      <c r="L453" s="39">
        <v>0</v>
      </c>
      <c r="M453" s="43" t="e">
        <f t="shared" ca="1" si="2"/>
        <v>#N/A</v>
      </c>
    </row>
    <row r="454" spans="1:13" x14ac:dyDescent="0.3">
      <c r="A454" s="16"/>
      <c r="B454" s="4"/>
      <c r="C454" s="3"/>
      <c r="D454" s="4"/>
      <c r="E454" s="42" t="e">
        <f t="shared" ca="1" si="0"/>
        <v>#N/A</v>
      </c>
      <c r="F454" s="39" t="e">
        <f t="shared" ca="1" si="11"/>
        <v>#N/A</v>
      </c>
      <c r="G454" s="39">
        <v>0</v>
      </c>
      <c r="H454" s="39" t="e">
        <f t="shared" ca="1" si="1"/>
        <v>#N/A</v>
      </c>
      <c r="I454" s="39">
        <v>0</v>
      </c>
      <c r="J454" s="39">
        <v>0</v>
      </c>
      <c r="K454" s="39">
        <v>0</v>
      </c>
      <c r="L454" s="39">
        <v>0</v>
      </c>
      <c r="M454" s="43" t="e">
        <f t="shared" ca="1" si="2"/>
        <v>#N/A</v>
      </c>
    </row>
    <row r="455" spans="1:13" x14ac:dyDescent="0.3">
      <c r="A455" s="16"/>
      <c r="B455" s="4"/>
      <c r="C455" s="3"/>
      <c r="D455" s="4"/>
      <c r="E455" s="42" t="e">
        <f t="shared" ca="1" si="0"/>
        <v>#N/A</v>
      </c>
      <c r="F455" s="39" t="e">
        <f t="shared" ca="1" si="11"/>
        <v>#N/A</v>
      </c>
      <c r="G455" s="39">
        <v>0</v>
      </c>
      <c r="H455" s="39" t="e">
        <f t="shared" ca="1" si="1"/>
        <v>#N/A</v>
      </c>
      <c r="I455" s="39">
        <v>0</v>
      </c>
      <c r="J455" s="39">
        <v>0</v>
      </c>
      <c r="K455" s="39">
        <v>0</v>
      </c>
      <c r="L455" s="39">
        <v>0</v>
      </c>
      <c r="M455" s="43" t="e">
        <f t="shared" ca="1" si="2"/>
        <v>#N/A</v>
      </c>
    </row>
    <row r="456" spans="1:13" x14ac:dyDescent="0.3">
      <c r="A456" s="16"/>
      <c r="B456" s="4"/>
      <c r="C456" s="3"/>
      <c r="D456" s="4"/>
      <c r="E456" s="42" t="e">
        <f t="shared" ca="1" si="0"/>
        <v>#N/A</v>
      </c>
      <c r="F456" s="39" t="e">
        <f t="shared" ca="1" si="11"/>
        <v>#N/A</v>
      </c>
      <c r="G456" s="39">
        <v>0</v>
      </c>
      <c r="H456" s="39" t="e">
        <f t="shared" ca="1" si="1"/>
        <v>#N/A</v>
      </c>
      <c r="I456" s="39">
        <v>0</v>
      </c>
      <c r="J456" s="39">
        <v>0</v>
      </c>
      <c r="K456" s="39">
        <v>0</v>
      </c>
      <c r="L456" s="39">
        <v>0</v>
      </c>
      <c r="M456" s="43" t="e">
        <f t="shared" ca="1" si="2"/>
        <v>#N/A</v>
      </c>
    </row>
    <row r="457" spans="1:13" x14ac:dyDescent="0.3">
      <c r="A457" s="16"/>
      <c r="B457" s="4"/>
      <c r="C457" s="3"/>
      <c r="D457" s="4"/>
      <c r="E457" s="42" t="e">
        <f t="shared" ca="1" si="0"/>
        <v>#N/A</v>
      </c>
      <c r="F457" s="39" t="e">
        <f t="shared" ca="1" si="11"/>
        <v>#N/A</v>
      </c>
      <c r="G457" s="39">
        <v>0</v>
      </c>
      <c r="H457" s="39" t="e">
        <f t="shared" ca="1" si="1"/>
        <v>#N/A</v>
      </c>
      <c r="I457" s="39">
        <v>0</v>
      </c>
      <c r="J457" s="39">
        <v>0</v>
      </c>
      <c r="K457" s="39">
        <v>0</v>
      </c>
      <c r="L457" s="39">
        <v>0</v>
      </c>
      <c r="M457" s="43" t="e">
        <f t="shared" ca="1" si="2"/>
        <v>#N/A</v>
      </c>
    </row>
    <row r="458" spans="1:13" x14ac:dyDescent="0.3">
      <c r="A458" s="16"/>
      <c r="B458" s="4"/>
      <c r="C458" s="3"/>
      <c r="D458" s="4"/>
      <c r="E458" s="42" t="e">
        <f t="shared" ca="1" si="0"/>
        <v>#N/A</v>
      </c>
      <c r="F458" s="39" t="e">
        <f t="shared" ca="1" si="11"/>
        <v>#N/A</v>
      </c>
      <c r="G458" s="39">
        <v>0</v>
      </c>
      <c r="H458" s="39" t="e">
        <f t="shared" ca="1" si="1"/>
        <v>#N/A</v>
      </c>
      <c r="I458" s="39">
        <v>0</v>
      </c>
      <c r="J458" s="39">
        <v>0</v>
      </c>
      <c r="K458" s="39">
        <v>0</v>
      </c>
      <c r="L458" s="39">
        <v>0</v>
      </c>
      <c r="M458" s="43" t="e">
        <f t="shared" ca="1" si="2"/>
        <v>#N/A</v>
      </c>
    </row>
    <row r="459" spans="1:13" x14ac:dyDescent="0.3">
      <c r="A459" s="16"/>
      <c r="B459" s="4"/>
      <c r="C459" s="3"/>
      <c r="D459" s="4"/>
      <c r="E459" s="42" t="e">
        <f t="shared" ca="1" si="0"/>
        <v>#N/A</v>
      </c>
      <c r="F459" s="39" t="e">
        <f t="shared" ca="1" si="11"/>
        <v>#N/A</v>
      </c>
      <c r="G459" s="39">
        <v>0</v>
      </c>
      <c r="H459" s="39" t="e">
        <f t="shared" ca="1" si="1"/>
        <v>#N/A</v>
      </c>
      <c r="I459" s="39">
        <v>0</v>
      </c>
      <c r="J459" s="39">
        <v>0</v>
      </c>
      <c r="K459" s="39">
        <v>0</v>
      </c>
      <c r="L459" s="39">
        <v>0</v>
      </c>
      <c r="M459" s="43" t="e">
        <f t="shared" ca="1" si="2"/>
        <v>#N/A</v>
      </c>
    </row>
    <row r="460" spans="1:13" x14ac:dyDescent="0.3">
      <c r="A460" s="16"/>
      <c r="B460" s="4"/>
      <c r="C460" s="3"/>
      <c r="D460" s="4"/>
      <c r="E460" s="42" t="e">
        <f t="shared" ca="1" si="0"/>
        <v>#N/A</v>
      </c>
      <c r="F460" s="39" t="e">
        <f t="shared" ca="1" si="11"/>
        <v>#N/A</v>
      </c>
      <c r="G460" s="39">
        <v>0</v>
      </c>
      <c r="H460" s="39" t="e">
        <f t="shared" ca="1" si="1"/>
        <v>#N/A</v>
      </c>
      <c r="I460" s="39">
        <v>0</v>
      </c>
      <c r="J460" s="39">
        <v>0</v>
      </c>
      <c r="K460" s="39">
        <v>0</v>
      </c>
      <c r="L460" s="39">
        <v>0</v>
      </c>
      <c r="M460" s="43" t="e">
        <f t="shared" ca="1" si="2"/>
        <v>#N/A</v>
      </c>
    </row>
    <row r="461" spans="1:13" x14ac:dyDescent="0.3">
      <c r="A461" s="16"/>
      <c r="B461" s="4"/>
      <c r="C461" s="3"/>
      <c r="D461" s="4"/>
      <c r="E461" s="42" t="e">
        <f t="shared" ca="1" si="0"/>
        <v>#N/A</v>
      </c>
      <c r="F461" s="39" t="e">
        <f t="shared" ca="1" si="11"/>
        <v>#N/A</v>
      </c>
      <c r="G461" s="39">
        <v>0</v>
      </c>
      <c r="H461" s="39" t="e">
        <f t="shared" ca="1" si="1"/>
        <v>#N/A</v>
      </c>
      <c r="I461" s="39">
        <v>0</v>
      </c>
      <c r="J461" s="39">
        <v>0</v>
      </c>
      <c r="K461" s="39">
        <v>0</v>
      </c>
      <c r="L461" s="39">
        <v>0</v>
      </c>
      <c r="M461" s="43" t="e">
        <f t="shared" ca="1" si="2"/>
        <v>#N/A</v>
      </c>
    </row>
    <row r="462" spans="1:13" x14ac:dyDescent="0.3">
      <c r="A462" s="16"/>
      <c r="B462" s="4"/>
      <c r="C462" s="3"/>
      <c r="D462" s="4"/>
      <c r="E462" s="42" t="e">
        <f t="shared" ca="1" si="0"/>
        <v>#N/A</v>
      </c>
      <c r="F462" s="39" t="e">
        <f t="shared" ca="1" si="11"/>
        <v>#N/A</v>
      </c>
      <c r="G462" s="39">
        <v>0</v>
      </c>
      <c r="H462" s="39" t="e">
        <f t="shared" ca="1" si="1"/>
        <v>#N/A</v>
      </c>
      <c r="I462" s="39">
        <v>0</v>
      </c>
      <c r="J462" s="39">
        <v>0</v>
      </c>
      <c r="K462" s="39">
        <v>0</v>
      </c>
      <c r="L462" s="39">
        <v>0</v>
      </c>
      <c r="M462" s="43" t="e">
        <f t="shared" ca="1" si="2"/>
        <v>#N/A</v>
      </c>
    </row>
    <row r="463" spans="1:13" x14ac:dyDescent="0.3">
      <c r="A463" s="16"/>
      <c r="B463" s="4"/>
      <c r="C463" s="3"/>
      <c r="D463" s="4"/>
      <c r="E463" s="42" t="e">
        <f t="shared" ca="1" si="0"/>
        <v>#N/A</v>
      </c>
      <c r="F463" s="39" t="e">
        <f t="shared" ca="1" si="11"/>
        <v>#N/A</v>
      </c>
      <c r="G463" s="39">
        <v>0</v>
      </c>
      <c r="H463" s="39" t="e">
        <f t="shared" ca="1" si="1"/>
        <v>#N/A</v>
      </c>
      <c r="I463" s="39">
        <v>0</v>
      </c>
      <c r="J463" s="39">
        <v>0</v>
      </c>
      <c r="K463" s="39">
        <v>0</v>
      </c>
      <c r="L463" s="39">
        <v>0</v>
      </c>
      <c r="M463" s="43" t="e">
        <f t="shared" ca="1" si="2"/>
        <v>#N/A</v>
      </c>
    </row>
    <row r="464" spans="1:13" x14ac:dyDescent="0.3">
      <c r="A464" s="16"/>
      <c r="B464" s="4"/>
      <c r="C464" s="3"/>
      <c r="D464" s="4"/>
      <c r="E464" s="42" t="e">
        <f t="shared" ca="1" si="0"/>
        <v>#N/A</v>
      </c>
      <c r="F464" s="39" t="e">
        <f t="shared" ca="1" si="11"/>
        <v>#N/A</v>
      </c>
      <c r="G464" s="39">
        <v>0</v>
      </c>
      <c r="H464" s="39" t="e">
        <f t="shared" ca="1" si="1"/>
        <v>#N/A</v>
      </c>
      <c r="I464" s="39">
        <v>0</v>
      </c>
      <c r="J464" s="39">
        <v>0</v>
      </c>
      <c r="K464" s="39">
        <v>0</v>
      </c>
      <c r="L464" s="39">
        <v>0</v>
      </c>
      <c r="M464" s="43" t="e">
        <f t="shared" ca="1" si="2"/>
        <v>#N/A</v>
      </c>
    </row>
    <row r="465" spans="1:13" x14ac:dyDescent="0.3">
      <c r="A465" s="16"/>
      <c r="B465" s="4"/>
      <c r="C465" s="3"/>
      <c r="D465" s="4"/>
      <c r="E465" s="42" t="e">
        <f t="shared" ca="1" si="0"/>
        <v>#N/A</v>
      </c>
      <c r="F465" s="39" t="e">
        <f t="shared" ca="1" si="11"/>
        <v>#N/A</v>
      </c>
      <c r="G465" s="39">
        <v>0</v>
      </c>
      <c r="H465" s="39" t="e">
        <f t="shared" ca="1" si="1"/>
        <v>#N/A</v>
      </c>
      <c r="I465" s="39">
        <v>0</v>
      </c>
      <c r="J465" s="39">
        <v>0</v>
      </c>
      <c r="K465" s="39">
        <v>0</v>
      </c>
      <c r="L465" s="39">
        <v>0</v>
      </c>
      <c r="M465" s="43" t="e">
        <f t="shared" ca="1" si="2"/>
        <v>#N/A</v>
      </c>
    </row>
    <row r="466" spans="1:13" x14ac:dyDescent="0.3">
      <c r="A466" s="16"/>
      <c r="B466" s="4"/>
      <c r="C466" s="3"/>
      <c r="D466" s="4"/>
      <c r="E466" s="42" t="e">
        <f t="shared" ca="1" si="0"/>
        <v>#N/A</v>
      </c>
      <c r="F466" s="39" t="e">
        <f t="shared" ca="1" si="11"/>
        <v>#N/A</v>
      </c>
      <c r="G466" s="39">
        <v>0</v>
      </c>
      <c r="H466" s="39" t="e">
        <f t="shared" ca="1" si="1"/>
        <v>#N/A</v>
      </c>
      <c r="I466" s="39">
        <v>0</v>
      </c>
      <c r="J466" s="39">
        <v>0</v>
      </c>
      <c r="K466" s="39">
        <v>0</v>
      </c>
      <c r="L466" s="39">
        <v>0</v>
      </c>
      <c r="M466" s="43" t="e">
        <f t="shared" ca="1" si="2"/>
        <v>#N/A</v>
      </c>
    </row>
    <row r="467" spans="1:13" x14ac:dyDescent="0.3">
      <c r="A467" s="16"/>
      <c r="B467" s="4"/>
      <c r="C467" s="3"/>
      <c r="D467" s="4"/>
      <c r="E467" s="42" t="e">
        <f t="shared" ca="1" si="0"/>
        <v>#N/A</v>
      </c>
      <c r="F467" s="39" t="e">
        <f t="shared" ca="1" si="11"/>
        <v>#N/A</v>
      </c>
      <c r="G467" s="39">
        <v>0</v>
      </c>
      <c r="H467" s="39" t="e">
        <f t="shared" ca="1" si="1"/>
        <v>#N/A</v>
      </c>
      <c r="I467" s="39">
        <v>0</v>
      </c>
      <c r="J467" s="39">
        <v>0</v>
      </c>
      <c r="K467" s="39">
        <v>0</v>
      </c>
      <c r="L467" s="39">
        <v>0</v>
      </c>
      <c r="M467" s="43" t="e">
        <f t="shared" ca="1" si="2"/>
        <v>#N/A</v>
      </c>
    </row>
    <row r="468" spans="1:13" x14ac:dyDescent="0.3">
      <c r="A468" s="16"/>
      <c r="B468" s="4"/>
      <c r="C468" s="3"/>
      <c r="D468" s="4"/>
      <c r="E468" s="42" t="e">
        <f t="shared" ca="1" si="0"/>
        <v>#N/A</v>
      </c>
      <c r="F468" s="39" t="e">
        <f t="shared" ca="1" si="11"/>
        <v>#N/A</v>
      </c>
      <c r="G468" s="39">
        <v>0</v>
      </c>
      <c r="H468" s="39" t="e">
        <f t="shared" ca="1" si="1"/>
        <v>#N/A</v>
      </c>
      <c r="I468" s="39">
        <v>0</v>
      </c>
      <c r="J468" s="39">
        <v>0</v>
      </c>
      <c r="K468" s="39">
        <v>0</v>
      </c>
      <c r="L468" s="39">
        <v>0</v>
      </c>
      <c r="M468" s="43" t="e">
        <f t="shared" ca="1" si="2"/>
        <v>#N/A</v>
      </c>
    </row>
    <row r="469" spans="1:13" x14ac:dyDescent="0.3">
      <c r="A469" s="16"/>
      <c r="B469" s="4"/>
      <c r="C469" s="3"/>
      <c r="D469" s="4"/>
      <c r="E469" s="42" t="e">
        <f t="shared" ca="1" si="0"/>
        <v>#N/A</v>
      </c>
      <c r="F469" s="39" t="e">
        <f t="shared" ca="1" si="11"/>
        <v>#N/A</v>
      </c>
      <c r="G469" s="39">
        <v>0</v>
      </c>
      <c r="H469" s="39" t="e">
        <f t="shared" ca="1" si="1"/>
        <v>#N/A</v>
      </c>
      <c r="I469" s="39">
        <v>0</v>
      </c>
      <c r="J469" s="39">
        <v>0</v>
      </c>
      <c r="K469" s="39">
        <v>0</v>
      </c>
      <c r="L469" s="39">
        <v>0</v>
      </c>
      <c r="M469" s="43" t="e">
        <f t="shared" ca="1" si="2"/>
        <v>#N/A</v>
      </c>
    </row>
    <row r="470" spans="1:13" x14ac:dyDescent="0.3">
      <c r="A470" s="16"/>
      <c r="B470" s="4"/>
      <c r="C470" s="3"/>
      <c r="D470" s="4"/>
      <c r="E470" s="42" t="e">
        <f t="shared" ca="1" si="0"/>
        <v>#N/A</v>
      </c>
      <c r="F470" s="39" t="e">
        <f t="shared" ca="1" si="11"/>
        <v>#N/A</v>
      </c>
      <c r="G470" s="39">
        <v>0</v>
      </c>
      <c r="H470" s="39" t="e">
        <f t="shared" ca="1" si="1"/>
        <v>#N/A</v>
      </c>
      <c r="I470" s="39">
        <v>0</v>
      </c>
      <c r="J470" s="39">
        <v>0</v>
      </c>
      <c r="K470" s="39">
        <v>0</v>
      </c>
      <c r="L470" s="39">
        <v>0</v>
      </c>
      <c r="M470" s="43" t="e">
        <f t="shared" ca="1" si="2"/>
        <v>#N/A</v>
      </c>
    </row>
    <row r="471" spans="1:13" x14ac:dyDescent="0.3">
      <c r="A471" s="16"/>
      <c r="B471" s="4"/>
      <c r="C471" s="3"/>
      <c r="D471" s="4"/>
      <c r="E471" s="42" t="e">
        <f t="shared" ca="1" si="0"/>
        <v>#N/A</v>
      </c>
      <c r="F471" s="39" t="e">
        <f t="shared" ca="1" si="11"/>
        <v>#N/A</v>
      </c>
      <c r="G471" s="39">
        <v>0</v>
      </c>
      <c r="H471" s="39" t="e">
        <f t="shared" ca="1" si="1"/>
        <v>#N/A</v>
      </c>
      <c r="I471" s="39">
        <v>0</v>
      </c>
      <c r="J471" s="39">
        <v>0</v>
      </c>
      <c r="K471" s="39">
        <v>0</v>
      </c>
      <c r="L471" s="39">
        <v>0</v>
      </c>
      <c r="M471" s="43" t="e">
        <f t="shared" ca="1" si="2"/>
        <v>#N/A</v>
      </c>
    </row>
    <row r="472" spans="1:13" x14ac:dyDescent="0.3">
      <c r="A472" s="16"/>
      <c r="B472" s="4"/>
      <c r="C472" s="3"/>
      <c r="D472" s="4"/>
      <c r="E472" s="42" t="e">
        <f t="shared" ca="1" si="0"/>
        <v>#N/A</v>
      </c>
      <c r="F472" s="39" t="e">
        <f t="shared" ca="1" si="11"/>
        <v>#N/A</v>
      </c>
      <c r="G472" s="39">
        <v>0</v>
      </c>
      <c r="H472" s="39" t="e">
        <f t="shared" ca="1" si="1"/>
        <v>#N/A</v>
      </c>
      <c r="I472" s="39">
        <v>0</v>
      </c>
      <c r="J472" s="39">
        <v>0</v>
      </c>
      <c r="K472" s="39">
        <v>0</v>
      </c>
      <c r="L472" s="39">
        <v>0</v>
      </c>
      <c r="M472" s="43" t="e">
        <f t="shared" ca="1" si="2"/>
        <v>#N/A</v>
      </c>
    </row>
    <row r="473" spans="1:13" x14ac:dyDescent="0.3">
      <c r="A473" s="16"/>
      <c r="B473" s="4"/>
      <c r="C473" s="3"/>
      <c r="D473" s="4"/>
      <c r="E473" s="42" t="e">
        <f t="shared" ca="1" si="0"/>
        <v>#N/A</v>
      </c>
      <c r="F473" s="39" t="e">
        <f t="shared" ca="1" si="11"/>
        <v>#N/A</v>
      </c>
      <c r="G473" s="39">
        <v>0</v>
      </c>
      <c r="H473" s="39" t="e">
        <f t="shared" ca="1" si="1"/>
        <v>#N/A</v>
      </c>
      <c r="I473" s="39">
        <v>0</v>
      </c>
      <c r="J473" s="39">
        <v>0</v>
      </c>
      <c r="K473" s="39">
        <v>0</v>
      </c>
      <c r="L473" s="39">
        <v>0</v>
      </c>
      <c r="M473" s="43" t="e">
        <f t="shared" ca="1" si="2"/>
        <v>#N/A</v>
      </c>
    </row>
    <row r="474" spans="1:13" x14ac:dyDescent="0.3">
      <c r="A474" s="16"/>
      <c r="B474" s="4"/>
      <c r="C474" s="3"/>
      <c r="D474" s="4"/>
      <c r="E474" s="42" t="e">
        <f t="shared" ca="1" si="0"/>
        <v>#N/A</v>
      </c>
      <c r="F474" s="39" t="e">
        <f t="shared" ca="1" si="11"/>
        <v>#N/A</v>
      </c>
      <c r="G474" s="39">
        <v>0</v>
      </c>
      <c r="H474" s="39" t="e">
        <f t="shared" ca="1" si="1"/>
        <v>#N/A</v>
      </c>
      <c r="I474" s="39">
        <v>0</v>
      </c>
      <c r="J474" s="39">
        <v>0</v>
      </c>
      <c r="K474" s="39">
        <v>0</v>
      </c>
      <c r="L474" s="39">
        <v>0</v>
      </c>
      <c r="M474" s="43" t="e">
        <f t="shared" ca="1" si="2"/>
        <v>#N/A</v>
      </c>
    </row>
    <row r="475" spans="1:13" x14ac:dyDescent="0.3">
      <c r="A475" s="16"/>
      <c r="B475" s="4"/>
      <c r="C475" s="3"/>
      <c r="D475" s="4"/>
      <c r="E475" s="42" t="e">
        <f t="shared" ca="1" si="0"/>
        <v>#N/A</v>
      </c>
      <c r="F475" s="39" t="e">
        <f t="shared" ca="1" si="11"/>
        <v>#N/A</v>
      </c>
      <c r="G475" s="39">
        <v>0</v>
      </c>
      <c r="H475" s="39" t="e">
        <f t="shared" ca="1" si="1"/>
        <v>#N/A</v>
      </c>
      <c r="I475" s="39">
        <v>0</v>
      </c>
      <c r="J475" s="39">
        <v>0</v>
      </c>
      <c r="K475" s="39">
        <v>0</v>
      </c>
      <c r="L475" s="39">
        <v>0</v>
      </c>
      <c r="M475" s="43" t="e">
        <f t="shared" ca="1" si="2"/>
        <v>#N/A</v>
      </c>
    </row>
    <row r="476" spans="1:13" x14ac:dyDescent="0.3">
      <c r="A476" s="16"/>
      <c r="B476" s="4"/>
      <c r="C476" s="3"/>
      <c r="D476" s="4"/>
      <c r="E476" s="42" t="e">
        <f t="shared" ca="1" si="0"/>
        <v>#N/A</v>
      </c>
      <c r="F476" s="39" t="e">
        <f t="shared" ca="1" si="11"/>
        <v>#N/A</v>
      </c>
      <c r="G476" s="39">
        <v>0</v>
      </c>
      <c r="H476" s="39" t="e">
        <f t="shared" ca="1" si="1"/>
        <v>#N/A</v>
      </c>
      <c r="I476" s="39">
        <v>0</v>
      </c>
      <c r="J476" s="39">
        <v>0</v>
      </c>
      <c r="K476" s="39">
        <v>0</v>
      </c>
      <c r="L476" s="39">
        <v>0</v>
      </c>
      <c r="M476" s="43" t="e">
        <f t="shared" ca="1" si="2"/>
        <v>#N/A</v>
      </c>
    </row>
    <row r="477" spans="1:13" x14ac:dyDescent="0.3">
      <c r="A477" s="16"/>
      <c r="B477" s="4"/>
      <c r="C477" s="3"/>
      <c r="D477" s="4"/>
      <c r="E477" s="42" t="e">
        <f t="shared" ca="1" si="0"/>
        <v>#N/A</v>
      </c>
      <c r="F477" s="39" t="e">
        <f t="shared" ca="1" si="11"/>
        <v>#N/A</v>
      </c>
      <c r="G477" s="39">
        <v>0</v>
      </c>
      <c r="H477" s="39" t="e">
        <f t="shared" ca="1" si="1"/>
        <v>#N/A</v>
      </c>
      <c r="I477" s="39">
        <v>0</v>
      </c>
      <c r="J477" s="39">
        <v>0</v>
      </c>
      <c r="K477" s="39">
        <v>0</v>
      </c>
      <c r="L477" s="39">
        <v>0</v>
      </c>
      <c r="M477" s="43" t="e">
        <f t="shared" ca="1" si="2"/>
        <v>#N/A</v>
      </c>
    </row>
    <row r="478" spans="1:13" x14ac:dyDescent="0.3">
      <c r="A478" s="16"/>
      <c r="B478" s="4"/>
      <c r="C478" s="3"/>
      <c r="D478" s="4"/>
      <c r="E478" s="42" t="e">
        <f t="shared" ca="1" si="0"/>
        <v>#N/A</v>
      </c>
      <c r="F478" s="39" t="e">
        <f t="shared" ca="1" si="11"/>
        <v>#N/A</v>
      </c>
      <c r="G478" s="39">
        <v>0</v>
      </c>
      <c r="H478" s="39" t="e">
        <f t="shared" ca="1" si="1"/>
        <v>#N/A</v>
      </c>
      <c r="I478" s="39">
        <v>0</v>
      </c>
      <c r="J478" s="39">
        <v>0</v>
      </c>
      <c r="K478" s="39">
        <v>0</v>
      </c>
      <c r="L478" s="39">
        <v>0</v>
      </c>
      <c r="M478" s="43" t="e">
        <f t="shared" ca="1" si="2"/>
        <v>#N/A</v>
      </c>
    </row>
    <row r="479" spans="1:13" x14ac:dyDescent="0.3">
      <c r="A479" s="16"/>
      <c r="B479" s="4"/>
      <c r="C479" s="3"/>
      <c r="D479" s="4"/>
      <c r="E479" s="42" t="e">
        <f t="shared" ca="1" si="0"/>
        <v>#N/A</v>
      </c>
      <c r="F479" s="39" t="e">
        <f t="shared" ca="1" si="11"/>
        <v>#N/A</v>
      </c>
      <c r="G479" s="39">
        <v>0</v>
      </c>
      <c r="H479" s="39" t="e">
        <f t="shared" ca="1" si="1"/>
        <v>#N/A</v>
      </c>
      <c r="I479" s="39">
        <v>0</v>
      </c>
      <c r="J479" s="39">
        <v>0</v>
      </c>
      <c r="K479" s="39">
        <v>0</v>
      </c>
      <c r="L479" s="39">
        <v>0</v>
      </c>
      <c r="M479" s="43" t="e">
        <f t="shared" ca="1" si="2"/>
        <v>#N/A</v>
      </c>
    </row>
    <row r="480" spans="1:13" x14ac:dyDescent="0.3">
      <c r="A480" s="16"/>
      <c r="B480" s="4"/>
      <c r="C480" s="3"/>
      <c r="D480" s="4"/>
      <c r="E480" s="42" t="e">
        <f t="shared" ca="1" si="0"/>
        <v>#N/A</v>
      </c>
      <c r="F480" s="39" t="e">
        <f t="shared" ca="1" si="11"/>
        <v>#N/A</v>
      </c>
      <c r="G480" s="39">
        <v>0</v>
      </c>
      <c r="H480" s="39" t="e">
        <f t="shared" ca="1" si="1"/>
        <v>#N/A</v>
      </c>
      <c r="I480" s="39">
        <v>0</v>
      </c>
      <c r="J480" s="39">
        <v>0</v>
      </c>
      <c r="K480" s="39">
        <v>0</v>
      </c>
      <c r="L480" s="39">
        <v>0</v>
      </c>
      <c r="M480" s="43" t="e">
        <f t="shared" ca="1" si="2"/>
        <v>#N/A</v>
      </c>
    </row>
    <row r="481" spans="1:13" x14ac:dyDescent="0.3">
      <c r="A481" s="16"/>
      <c r="B481" s="4"/>
      <c r="C481" s="3"/>
      <c r="D481" s="4"/>
      <c r="E481" s="42" t="e">
        <f t="shared" ca="1" si="0"/>
        <v>#N/A</v>
      </c>
      <c r="F481" s="39" t="e">
        <f t="shared" ca="1" si="11"/>
        <v>#N/A</v>
      </c>
      <c r="G481" s="39">
        <v>0</v>
      </c>
      <c r="H481" s="39" t="e">
        <f t="shared" ca="1" si="1"/>
        <v>#N/A</v>
      </c>
      <c r="I481" s="39">
        <v>0</v>
      </c>
      <c r="J481" s="39">
        <v>0</v>
      </c>
      <c r="K481" s="39">
        <v>0</v>
      </c>
      <c r="L481" s="39">
        <v>0</v>
      </c>
      <c r="M481" s="43" t="e">
        <f t="shared" ca="1" si="2"/>
        <v>#N/A</v>
      </c>
    </row>
    <row r="482" spans="1:13" x14ac:dyDescent="0.3">
      <c r="A482" s="16"/>
      <c r="B482" s="4"/>
      <c r="C482" s="3"/>
      <c r="D482" s="4"/>
      <c r="E482" s="42" t="e">
        <f t="shared" ca="1" si="0"/>
        <v>#N/A</v>
      </c>
      <c r="F482" s="39" t="e">
        <f t="shared" ca="1" si="11"/>
        <v>#N/A</v>
      </c>
      <c r="G482" s="39">
        <v>0</v>
      </c>
      <c r="H482" s="39" t="e">
        <f t="shared" ca="1" si="1"/>
        <v>#N/A</v>
      </c>
      <c r="I482" s="39">
        <v>0</v>
      </c>
      <c r="J482" s="39">
        <v>0</v>
      </c>
      <c r="K482" s="39">
        <v>0</v>
      </c>
      <c r="L482" s="39">
        <v>0</v>
      </c>
      <c r="M482" s="43" t="e">
        <f t="shared" ca="1" si="2"/>
        <v>#N/A</v>
      </c>
    </row>
    <row r="483" spans="1:13" x14ac:dyDescent="0.3">
      <c r="A483" s="16"/>
      <c r="B483" s="4"/>
      <c r="C483" s="3"/>
      <c r="D483" s="4"/>
      <c r="E483" s="42" t="e">
        <f t="shared" ca="1" si="0"/>
        <v>#N/A</v>
      </c>
      <c r="F483" s="39" t="e">
        <f t="shared" ca="1" si="11"/>
        <v>#N/A</v>
      </c>
      <c r="G483" s="39">
        <v>0</v>
      </c>
      <c r="H483" s="39" t="e">
        <f t="shared" ca="1" si="1"/>
        <v>#N/A</v>
      </c>
      <c r="I483" s="39">
        <v>0</v>
      </c>
      <c r="J483" s="39">
        <v>0</v>
      </c>
      <c r="K483" s="39">
        <v>0</v>
      </c>
      <c r="L483" s="39">
        <v>0</v>
      </c>
      <c r="M483" s="43" t="e">
        <f t="shared" ca="1" si="2"/>
        <v>#N/A</v>
      </c>
    </row>
    <row r="484" spans="1:13" x14ac:dyDescent="0.3">
      <c r="A484" s="16"/>
      <c r="B484" s="4"/>
      <c r="C484" s="3"/>
      <c r="D484" s="4"/>
      <c r="E484" s="42" t="e">
        <f t="shared" ca="1" si="0"/>
        <v>#N/A</v>
      </c>
      <c r="F484" s="39" t="e">
        <f t="shared" ca="1" si="11"/>
        <v>#N/A</v>
      </c>
      <c r="G484" s="39">
        <v>0</v>
      </c>
      <c r="H484" s="39" t="e">
        <f t="shared" ca="1" si="1"/>
        <v>#N/A</v>
      </c>
      <c r="I484" s="39">
        <v>0</v>
      </c>
      <c r="J484" s="39">
        <v>0</v>
      </c>
      <c r="K484" s="39">
        <v>0</v>
      </c>
      <c r="L484" s="39">
        <v>0</v>
      </c>
      <c r="M484" s="43" t="e">
        <f t="shared" ca="1" si="2"/>
        <v>#N/A</v>
      </c>
    </row>
    <row r="485" spans="1:13" x14ac:dyDescent="0.3">
      <c r="A485" s="16"/>
      <c r="B485" s="4"/>
      <c r="C485" s="3"/>
      <c r="D485" s="4"/>
      <c r="E485" s="42" t="e">
        <f t="shared" ca="1" si="0"/>
        <v>#N/A</v>
      </c>
      <c r="F485" s="39" t="e">
        <f t="shared" ca="1" si="11"/>
        <v>#N/A</v>
      </c>
      <c r="G485" s="39">
        <v>0</v>
      </c>
      <c r="H485" s="39" t="e">
        <f t="shared" ca="1" si="1"/>
        <v>#N/A</v>
      </c>
      <c r="I485" s="39">
        <v>0</v>
      </c>
      <c r="J485" s="39">
        <v>0</v>
      </c>
      <c r="K485" s="39">
        <v>0</v>
      </c>
      <c r="L485" s="39">
        <v>0</v>
      </c>
      <c r="M485" s="43" t="e">
        <f t="shared" ca="1" si="2"/>
        <v>#N/A</v>
      </c>
    </row>
    <row r="486" spans="1:13" x14ac:dyDescent="0.3">
      <c r="A486" s="16"/>
      <c r="B486" s="4"/>
      <c r="C486" s="3"/>
      <c r="D486" s="4"/>
      <c r="E486" s="42" t="e">
        <f t="shared" ca="1" si="0"/>
        <v>#N/A</v>
      </c>
      <c r="F486" s="39" t="e">
        <f t="shared" ca="1" si="11"/>
        <v>#N/A</v>
      </c>
      <c r="G486" s="39">
        <v>0</v>
      </c>
      <c r="H486" s="39" t="e">
        <f t="shared" ca="1" si="1"/>
        <v>#N/A</v>
      </c>
      <c r="I486" s="39">
        <v>0</v>
      </c>
      <c r="J486" s="39">
        <v>0</v>
      </c>
      <c r="K486" s="39">
        <v>0</v>
      </c>
      <c r="L486" s="39">
        <v>0</v>
      </c>
      <c r="M486" s="43" t="e">
        <f t="shared" ca="1" si="2"/>
        <v>#N/A</v>
      </c>
    </row>
    <row r="487" spans="1:13" x14ac:dyDescent="0.3">
      <c r="A487" s="16"/>
      <c r="B487" s="4"/>
      <c r="C487" s="3"/>
      <c r="D487" s="4"/>
      <c r="E487" s="42" t="e">
        <f t="shared" ca="1" si="0"/>
        <v>#N/A</v>
      </c>
      <c r="F487" s="39" t="e">
        <f t="shared" ca="1" si="11"/>
        <v>#N/A</v>
      </c>
      <c r="G487" s="39">
        <v>0</v>
      </c>
      <c r="H487" s="39" t="e">
        <f t="shared" ca="1" si="1"/>
        <v>#N/A</v>
      </c>
      <c r="I487" s="39">
        <v>0</v>
      </c>
      <c r="J487" s="39">
        <v>0</v>
      </c>
      <c r="K487" s="39">
        <v>0</v>
      </c>
      <c r="L487" s="39">
        <v>0</v>
      </c>
      <c r="M487" s="43" t="e">
        <f t="shared" ca="1" si="2"/>
        <v>#N/A</v>
      </c>
    </row>
    <row r="488" spans="1:13" x14ac:dyDescent="0.3">
      <c r="A488" s="16"/>
      <c r="B488" s="4"/>
      <c r="C488" s="3"/>
      <c r="D488" s="4"/>
      <c r="E488" s="42" t="e">
        <f t="shared" ca="1" si="0"/>
        <v>#N/A</v>
      </c>
      <c r="F488" s="39" t="e">
        <f t="shared" ca="1" si="11"/>
        <v>#N/A</v>
      </c>
      <c r="G488" s="39">
        <v>0</v>
      </c>
      <c r="H488" s="39" t="e">
        <f t="shared" ca="1" si="1"/>
        <v>#N/A</v>
      </c>
      <c r="I488" s="39">
        <v>0</v>
      </c>
      <c r="J488" s="39">
        <v>0</v>
      </c>
      <c r="K488" s="39">
        <v>0</v>
      </c>
      <c r="L488" s="39">
        <v>0</v>
      </c>
      <c r="M488" s="43" t="e">
        <f t="shared" ca="1" si="2"/>
        <v>#N/A</v>
      </c>
    </row>
    <row r="489" spans="1:13" x14ac:dyDescent="0.3">
      <c r="A489" s="16"/>
      <c r="B489" s="4"/>
      <c r="C489" s="3"/>
      <c r="D489" s="4"/>
      <c r="E489" s="42" t="e">
        <f t="shared" ca="1" si="0"/>
        <v>#N/A</v>
      </c>
      <c r="F489" s="39" t="e">
        <f t="shared" ca="1" si="11"/>
        <v>#N/A</v>
      </c>
      <c r="G489" s="39">
        <v>0</v>
      </c>
      <c r="H489" s="39" t="e">
        <f t="shared" ca="1" si="1"/>
        <v>#N/A</v>
      </c>
      <c r="I489" s="39">
        <v>0</v>
      </c>
      <c r="J489" s="39">
        <v>0</v>
      </c>
      <c r="K489" s="39">
        <v>0</v>
      </c>
      <c r="L489" s="39">
        <v>0</v>
      </c>
      <c r="M489" s="43" t="e">
        <f t="shared" ca="1" si="2"/>
        <v>#N/A</v>
      </c>
    </row>
    <row r="490" spans="1:13" x14ac:dyDescent="0.3">
      <c r="A490" s="16"/>
      <c r="B490" s="4"/>
      <c r="C490" s="3"/>
      <c r="D490" s="4"/>
      <c r="E490" s="42" t="e">
        <f t="shared" ca="1" si="0"/>
        <v>#N/A</v>
      </c>
      <c r="F490" s="39" t="e">
        <f t="shared" ca="1" si="11"/>
        <v>#N/A</v>
      </c>
      <c r="G490" s="39">
        <v>0</v>
      </c>
      <c r="H490" s="39" t="e">
        <f t="shared" ca="1" si="1"/>
        <v>#N/A</v>
      </c>
      <c r="I490" s="39">
        <v>0</v>
      </c>
      <c r="J490" s="39">
        <v>0</v>
      </c>
      <c r="K490" s="39">
        <v>0</v>
      </c>
      <c r="L490" s="39">
        <v>0</v>
      </c>
      <c r="M490" s="43" t="e">
        <f t="shared" ca="1" si="2"/>
        <v>#N/A</v>
      </c>
    </row>
    <row r="491" spans="1:13" x14ac:dyDescent="0.3">
      <c r="A491" s="16"/>
      <c r="B491" s="4"/>
      <c r="C491" s="3"/>
      <c r="D491" s="4"/>
      <c r="E491" s="42" t="e">
        <f t="shared" ca="1" si="0"/>
        <v>#N/A</v>
      </c>
      <c r="F491" s="39" t="e">
        <f t="shared" ca="1" si="11"/>
        <v>#N/A</v>
      </c>
      <c r="G491" s="39">
        <v>0</v>
      </c>
      <c r="H491" s="39" t="e">
        <f t="shared" ca="1" si="1"/>
        <v>#N/A</v>
      </c>
      <c r="I491" s="39">
        <v>0</v>
      </c>
      <c r="J491" s="39">
        <v>0</v>
      </c>
      <c r="K491" s="39">
        <v>0</v>
      </c>
      <c r="L491" s="39">
        <v>0</v>
      </c>
      <c r="M491" s="43" t="e">
        <f t="shared" ca="1" si="2"/>
        <v>#N/A</v>
      </c>
    </row>
    <row r="492" spans="1:13" x14ac:dyDescent="0.3">
      <c r="A492" s="16"/>
      <c r="B492" s="4"/>
      <c r="C492" s="3"/>
      <c r="D492" s="4"/>
      <c r="E492" s="42" t="e">
        <f t="shared" ca="1" si="0"/>
        <v>#N/A</v>
      </c>
      <c r="F492" s="39" t="e">
        <f t="shared" ca="1" si="11"/>
        <v>#N/A</v>
      </c>
      <c r="G492" s="39">
        <v>0</v>
      </c>
      <c r="H492" s="39" t="e">
        <f t="shared" ca="1" si="1"/>
        <v>#N/A</v>
      </c>
      <c r="I492" s="39">
        <v>0</v>
      </c>
      <c r="J492" s="39">
        <v>0</v>
      </c>
      <c r="K492" s="39">
        <v>0</v>
      </c>
      <c r="L492" s="39">
        <v>0</v>
      </c>
      <c r="M492" s="43" t="e">
        <f t="shared" ca="1" si="2"/>
        <v>#N/A</v>
      </c>
    </row>
    <row r="493" spans="1:13" x14ac:dyDescent="0.3">
      <c r="A493" s="16"/>
      <c r="B493" s="4"/>
      <c r="C493" s="3"/>
      <c r="D493" s="4"/>
      <c r="E493" s="42" t="e">
        <f t="shared" ca="1" si="0"/>
        <v>#N/A</v>
      </c>
      <c r="F493" s="39" t="e">
        <f t="shared" ca="1" si="11"/>
        <v>#N/A</v>
      </c>
      <c r="G493" s="39">
        <v>0</v>
      </c>
      <c r="H493" s="39" t="e">
        <f t="shared" ca="1" si="1"/>
        <v>#N/A</v>
      </c>
      <c r="I493" s="39">
        <v>0</v>
      </c>
      <c r="J493" s="39">
        <v>0</v>
      </c>
      <c r="K493" s="39">
        <v>0</v>
      </c>
      <c r="L493" s="39">
        <v>0</v>
      </c>
      <c r="M493" s="43" t="e">
        <f t="shared" ca="1" si="2"/>
        <v>#N/A</v>
      </c>
    </row>
    <row r="494" spans="1:13" x14ac:dyDescent="0.3">
      <c r="A494" s="16"/>
      <c r="B494" s="4"/>
      <c r="C494" s="3"/>
      <c r="D494" s="4"/>
      <c r="E494" s="42" t="e">
        <f t="shared" ca="1" si="0"/>
        <v>#N/A</v>
      </c>
      <c r="F494" s="39" t="e">
        <f t="shared" ca="1" si="11"/>
        <v>#N/A</v>
      </c>
      <c r="G494" s="39">
        <v>0</v>
      </c>
      <c r="H494" s="39" t="e">
        <f t="shared" ca="1" si="1"/>
        <v>#N/A</v>
      </c>
      <c r="I494" s="39">
        <v>0</v>
      </c>
      <c r="J494" s="39">
        <v>0</v>
      </c>
      <c r="K494" s="39">
        <v>0</v>
      </c>
      <c r="L494" s="39">
        <v>0</v>
      </c>
      <c r="M494" s="43" t="e">
        <f t="shared" ca="1" si="2"/>
        <v>#N/A</v>
      </c>
    </row>
    <row r="495" spans="1:13" x14ac:dyDescent="0.3">
      <c r="A495" s="16"/>
      <c r="B495" s="4"/>
      <c r="C495" s="3"/>
      <c r="D495" s="4"/>
      <c r="E495" s="42" t="e">
        <f t="shared" ca="1" si="0"/>
        <v>#N/A</v>
      </c>
      <c r="F495" s="39" t="e">
        <f t="shared" ca="1" si="11"/>
        <v>#N/A</v>
      </c>
      <c r="G495" s="39">
        <v>0</v>
      </c>
      <c r="H495" s="39" t="e">
        <f t="shared" ca="1" si="1"/>
        <v>#N/A</v>
      </c>
      <c r="I495" s="39">
        <v>0</v>
      </c>
      <c r="J495" s="39">
        <v>0</v>
      </c>
      <c r="K495" s="39">
        <v>0</v>
      </c>
      <c r="L495" s="39">
        <v>0</v>
      </c>
      <c r="M495" s="43" t="e">
        <f t="shared" ca="1" si="2"/>
        <v>#N/A</v>
      </c>
    </row>
    <row r="496" spans="1:13" x14ac:dyDescent="0.3">
      <c r="A496" s="16"/>
      <c r="B496" s="4"/>
      <c r="C496" s="3"/>
      <c r="D496" s="4"/>
      <c r="E496" s="42" t="e">
        <f t="shared" ca="1" si="0"/>
        <v>#N/A</v>
      </c>
      <c r="F496" s="39" t="e">
        <f t="shared" ca="1" si="11"/>
        <v>#N/A</v>
      </c>
      <c r="G496" s="39">
        <v>0</v>
      </c>
      <c r="H496" s="39" t="e">
        <f t="shared" ca="1" si="1"/>
        <v>#N/A</v>
      </c>
      <c r="I496" s="39">
        <v>0</v>
      </c>
      <c r="J496" s="39">
        <v>0</v>
      </c>
      <c r="K496" s="39">
        <v>0</v>
      </c>
      <c r="L496" s="39">
        <v>0</v>
      </c>
      <c r="M496" s="43" t="e">
        <f t="shared" ca="1" si="2"/>
        <v>#N/A</v>
      </c>
    </row>
    <row r="497" spans="1:13" x14ac:dyDescent="0.3">
      <c r="A497" s="16"/>
      <c r="B497" s="4"/>
      <c r="C497" s="3"/>
      <c r="D497" s="4"/>
      <c r="E497" s="42" t="e">
        <f t="shared" ca="1" si="0"/>
        <v>#N/A</v>
      </c>
      <c r="F497" s="39" t="e">
        <f t="shared" ca="1" si="11"/>
        <v>#N/A</v>
      </c>
      <c r="G497" s="39">
        <v>0</v>
      </c>
      <c r="H497" s="39" t="e">
        <f t="shared" ca="1" si="1"/>
        <v>#N/A</v>
      </c>
      <c r="I497" s="39">
        <v>0</v>
      </c>
      <c r="J497" s="39">
        <v>0</v>
      </c>
      <c r="K497" s="39">
        <v>0</v>
      </c>
      <c r="L497" s="39">
        <v>0</v>
      </c>
      <c r="M497" s="43" t="e">
        <f t="shared" ca="1" si="2"/>
        <v>#N/A</v>
      </c>
    </row>
    <row r="498" spans="1:13" x14ac:dyDescent="0.3">
      <c r="A498" s="16"/>
      <c r="B498" s="4"/>
      <c r="C498" s="3"/>
      <c r="D498" s="4"/>
      <c r="E498" s="42" t="e">
        <f t="shared" ca="1" si="0"/>
        <v>#N/A</v>
      </c>
      <c r="F498" s="39" t="e">
        <f t="shared" ca="1" si="11"/>
        <v>#N/A</v>
      </c>
      <c r="G498" s="39">
        <v>0</v>
      </c>
      <c r="H498" s="39" t="e">
        <f t="shared" ca="1" si="1"/>
        <v>#N/A</v>
      </c>
      <c r="I498" s="39">
        <v>0</v>
      </c>
      <c r="J498" s="39">
        <v>0</v>
      </c>
      <c r="K498" s="39">
        <v>0</v>
      </c>
      <c r="L498" s="39">
        <v>0</v>
      </c>
      <c r="M498" s="43" t="e">
        <f t="shared" ca="1" si="2"/>
        <v>#N/A</v>
      </c>
    </row>
    <row r="499" spans="1:13" x14ac:dyDescent="0.3">
      <c r="A499" s="16"/>
      <c r="B499" s="4"/>
      <c r="C499" s="3"/>
      <c r="D499" s="4"/>
      <c r="E499" s="42" t="e">
        <f t="shared" ca="1" si="0"/>
        <v>#N/A</v>
      </c>
      <c r="F499" s="39" t="e">
        <f t="shared" ca="1" si="11"/>
        <v>#N/A</v>
      </c>
      <c r="G499" s="39">
        <v>0</v>
      </c>
      <c r="H499" s="39" t="e">
        <f t="shared" ca="1" si="1"/>
        <v>#N/A</v>
      </c>
      <c r="I499" s="39">
        <v>0</v>
      </c>
      <c r="J499" s="39">
        <v>0</v>
      </c>
      <c r="K499" s="39">
        <v>0</v>
      </c>
      <c r="L499" s="39">
        <v>0</v>
      </c>
      <c r="M499" s="43" t="e">
        <f t="shared" ca="1" si="2"/>
        <v>#N/A</v>
      </c>
    </row>
    <row r="500" spans="1:13" x14ac:dyDescent="0.3">
      <c r="A500" s="16"/>
      <c r="B500" s="4"/>
      <c r="C500" s="3"/>
      <c r="D500" s="4"/>
      <c r="E500" s="42" t="e">
        <f t="shared" ca="1" si="0"/>
        <v>#N/A</v>
      </c>
      <c r="F500" s="39" t="e">
        <f t="shared" ca="1" si="11"/>
        <v>#N/A</v>
      </c>
      <c r="G500" s="39">
        <v>0</v>
      </c>
      <c r="H500" s="39" t="e">
        <f t="shared" ca="1" si="1"/>
        <v>#N/A</v>
      </c>
      <c r="I500" s="39">
        <v>0</v>
      </c>
      <c r="J500" s="39">
        <v>0</v>
      </c>
      <c r="K500" s="39">
        <v>0</v>
      </c>
      <c r="L500" s="39">
        <v>0</v>
      </c>
      <c r="M500" s="43" t="e">
        <f t="shared" ca="1" si="2"/>
        <v>#N/A</v>
      </c>
    </row>
    <row r="501" spans="1:13" x14ac:dyDescent="0.3">
      <c r="A501" s="16"/>
      <c r="B501" s="4"/>
      <c r="C501" s="3"/>
      <c r="D501" s="4"/>
      <c r="E501" s="42" t="e">
        <f t="shared" ca="1" si="0"/>
        <v>#N/A</v>
      </c>
      <c r="F501" s="39" t="e">
        <f t="shared" ca="1" si="11"/>
        <v>#N/A</v>
      </c>
      <c r="G501" s="39">
        <v>0</v>
      </c>
      <c r="H501" s="39" t="e">
        <f t="shared" ca="1" si="1"/>
        <v>#N/A</v>
      </c>
      <c r="I501" s="39">
        <v>0</v>
      </c>
      <c r="J501" s="39">
        <v>0</v>
      </c>
      <c r="K501" s="39">
        <v>0</v>
      </c>
      <c r="L501" s="39">
        <v>0</v>
      </c>
      <c r="M501" s="43" t="e">
        <f t="shared" ca="1" si="2"/>
        <v>#N/A</v>
      </c>
    </row>
    <row r="502" spans="1:13" x14ac:dyDescent="0.3">
      <c r="A502" s="16"/>
      <c r="B502" s="4"/>
      <c r="C502" s="3"/>
      <c r="D502" s="4"/>
      <c r="E502" s="42" t="e">
        <f t="shared" ref="E502:E552" ca="1" si="12">VLOOKUP($B502,FinalDeal_Vlookup,2,0)</f>
        <v>#N/A</v>
      </c>
      <c r="F502" s="39" t="e">
        <f t="shared" ca="1" si="11"/>
        <v>#N/A</v>
      </c>
      <c r="G502" s="39">
        <v>0</v>
      </c>
      <c r="H502" s="39" t="e">
        <f t="shared" ref="H502:H552" ca="1" si="13">VLOOKUP($B502,FinalDeal_Vlookup,4,0)</f>
        <v>#N/A</v>
      </c>
      <c r="I502" s="39">
        <v>0</v>
      </c>
      <c r="J502" s="39">
        <v>0</v>
      </c>
      <c r="K502" s="39">
        <v>0</v>
      </c>
      <c r="L502" s="39">
        <v>0</v>
      </c>
      <c r="M502" s="43" t="e">
        <f t="shared" ref="M502:M552" ca="1" si="14">VLOOKUP($B502,FinalDeal_Vlookup,5,0)</f>
        <v>#N/A</v>
      </c>
    </row>
    <row r="503" spans="1:13" x14ac:dyDescent="0.3">
      <c r="A503" s="16"/>
      <c r="B503" s="4"/>
      <c r="C503" s="3"/>
      <c r="D503" s="4"/>
      <c r="E503" s="42" t="e">
        <f t="shared" ca="1" si="12"/>
        <v>#N/A</v>
      </c>
      <c r="F503" s="39" t="e">
        <f t="shared" ref="F503:F552" ca="1" si="15">VLOOKUP($B503,FinalDeal_Vlookup,3,0)</f>
        <v>#N/A</v>
      </c>
      <c r="G503" s="39">
        <v>0</v>
      </c>
      <c r="H503" s="39" t="e">
        <f t="shared" ca="1" si="13"/>
        <v>#N/A</v>
      </c>
      <c r="I503" s="39">
        <v>0</v>
      </c>
      <c r="J503" s="39">
        <v>0</v>
      </c>
      <c r="K503" s="39">
        <v>0</v>
      </c>
      <c r="L503" s="39">
        <v>0</v>
      </c>
      <c r="M503" s="43" t="e">
        <f t="shared" ca="1" si="14"/>
        <v>#N/A</v>
      </c>
    </row>
    <row r="504" spans="1:13" x14ac:dyDescent="0.3">
      <c r="A504" s="16"/>
      <c r="B504" s="4"/>
      <c r="C504" s="3"/>
      <c r="D504" s="4"/>
      <c r="E504" s="42" t="e">
        <f t="shared" ca="1" si="12"/>
        <v>#N/A</v>
      </c>
      <c r="F504" s="39" t="e">
        <f t="shared" ca="1" si="15"/>
        <v>#N/A</v>
      </c>
      <c r="G504" s="39">
        <v>0</v>
      </c>
      <c r="H504" s="39" t="e">
        <f t="shared" ca="1" si="13"/>
        <v>#N/A</v>
      </c>
      <c r="I504" s="39">
        <v>0</v>
      </c>
      <c r="J504" s="39">
        <v>0</v>
      </c>
      <c r="K504" s="39">
        <v>0</v>
      </c>
      <c r="L504" s="39">
        <v>0</v>
      </c>
      <c r="M504" s="43" t="e">
        <f t="shared" ca="1" si="14"/>
        <v>#N/A</v>
      </c>
    </row>
    <row r="505" spans="1:13" x14ac:dyDescent="0.3">
      <c r="A505" s="16"/>
      <c r="B505" s="4"/>
      <c r="C505" s="3"/>
      <c r="D505" s="4"/>
      <c r="E505" s="42" t="e">
        <f t="shared" ca="1" si="12"/>
        <v>#N/A</v>
      </c>
      <c r="F505" s="39" t="e">
        <f t="shared" ca="1" si="15"/>
        <v>#N/A</v>
      </c>
      <c r="G505" s="39">
        <v>0</v>
      </c>
      <c r="H505" s="39" t="e">
        <f t="shared" ca="1" si="13"/>
        <v>#N/A</v>
      </c>
      <c r="I505" s="39">
        <v>0</v>
      </c>
      <c r="J505" s="39">
        <v>0</v>
      </c>
      <c r="K505" s="39">
        <v>0</v>
      </c>
      <c r="L505" s="39">
        <v>0</v>
      </c>
      <c r="M505" s="43" t="e">
        <f t="shared" ca="1" si="14"/>
        <v>#N/A</v>
      </c>
    </row>
    <row r="506" spans="1:13" x14ac:dyDescent="0.3">
      <c r="A506" s="16"/>
      <c r="B506" s="4"/>
      <c r="C506" s="3"/>
      <c r="D506" s="4"/>
      <c r="E506" s="42" t="e">
        <f t="shared" ca="1" si="12"/>
        <v>#N/A</v>
      </c>
      <c r="F506" s="39" t="e">
        <f t="shared" ca="1" si="15"/>
        <v>#N/A</v>
      </c>
      <c r="G506" s="39">
        <v>0</v>
      </c>
      <c r="H506" s="39" t="e">
        <f t="shared" ca="1" si="13"/>
        <v>#N/A</v>
      </c>
      <c r="I506" s="39">
        <v>0</v>
      </c>
      <c r="J506" s="39">
        <v>0</v>
      </c>
      <c r="K506" s="39">
        <v>0</v>
      </c>
      <c r="L506" s="39">
        <v>0</v>
      </c>
      <c r="M506" s="43" t="e">
        <f t="shared" ca="1" si="14"/>
        <v>#N/A</v>
      </c>
    </row>
    <row r="507" spans="1:13" x14ac:dyDescent="0.3">
      <c r="A507" s="16"/>
      <c r="B507" s="4"/>
      <c r="C507" s="3"/>
      <c r="D507" s="4"/>
      <c r="E507" s="42" t="e">
        <f t="shared" ca="1" si="12"/>
        <v>#N/A</v>
      </c>
      <c r="F507" s="39" t="e">
        <f t="shared" ca="1" si="15"/>
        <v>#N/A</v>
      </c>
      <c r="G507" s="39">
        <v>0</v>
      </c>
      <c r="H507" s="39" t="e">
        <f t="shared" ca="1" si="13"/>
        <v>#N/A</v>
      </c>
      <c r="I507" s="39">
        <v>0</v>
      </c>
      <c r="J507" s="39">
        <v>0</v>
      </c>
      <c r="K507" s="39">
        <v>0</v>
      </c>
      <c r="L507" s="39">
        <v>0</v>
      </c>
      <c r="M507" s="43" t="e">
        <f t="shared" ca="1" si="14"/>
        <v>#N/A</v>
      </c>
    </row>
    <row r="508" spans="1:13" x14ac:dyDescent="0.3">
      <c r="A508" s="16"/>
      <c r="B508" s="4"/>
      <c r="C508" s="3"/>
      <c r="D508" s="4"/>
      <c r="E508" s="42" t="e">
        <f t="shared" ca="1" si="12"/>
        <v>#N/A</v>
      </c>
      <c r="F508" s="39" t="e">
        <f t="shared" ca="1" si="15"/>
        <v>#N/A</v>
      </c>
      <c r="G508" s="39">
        <v>0</v>
      </c>
      <c r="H508" s="39" t="e">
        <f t="shared" ca="1" si="13"/>
        <v>#N/A</v>
      </c>
      <c r="I508" s="39">
        <v>0</v>
      </c>
      <c r="J508" s="39">
        <v>0</v>
      </c>
      <c r="K508" s="39">
        <v>0</v>
      </c>
      <c r="L508" s="39">
        <v>0</v>
      </c>
      <c r="M508" s="43" t="e">
        <f t="shared" ca="1" si="14"/>
        <v>#N/A</v>
      </c>
    </row>
    <row r="509" spans="1:13" x14ac:dyDescent="0.3">
      <c r="A509" s="16"/>
      <c r="B509" s="4"/>
      <c r="C509" s="3"/>
      <c r="D509" s="4"/>
      <c r="E509" s="42" t="e">
        <f t="shared" ca="1" si="12"/>
        <v>#N/A</v>
      </c>
      <c r="F509" s="39" t="e">
        <f t="shared" ca="1" si="15"/>
        <v>#N/A</v>
      </c>
      <c r="G509" s="39">
        <v>0</v>
      </c>
      <c r="H509" s="39" t="e">
        <f t="shared" ca="1" si="13"/>
        <v>#N/A</v>
      </c>
      <c r="I509" s="39">
        <v>0</v>
      </c>
      <c r="J509" s="39">
        <v>0</v>
      </c>
      <c r="K509" s="39">
        <v>0</v>
      </c>
      <c r="L509" s="39">
        <v>0</v>
      </c>
      <c r="M509" s="43" t="e">
        <f t="shared" ca="1" si="14"/>
        <v>#N/A</v>
      </c>
    </row>
    <row r="510" spans="1:13" x14ac:dyDescent="0.3">
      <c r="A510" s="16"/>
      <c r="B510" s="4"/>
      <c r="C510" s="3"/>
      <c r="D510" s="4"/>
      <c r="E510" s="42" t="e">
        <f t="shared" ca="1" si="12"/>
        <v>#N/A</v>
      </c>
      <c r="F510" s="39" t="e">
        <f t="shared" ca="1" si="15"/>
        <v>#N/A</v>
      </c>
      <c r="G510" s="39">
        <v>0</v>
      </c>
      <c r="H510" s="39" t="e">
        <f t="shared" ca="1" si="13"/>
        <v>#N/A</v>
      </c>
      <c r="I510" s="39">
        <v>0</v>
      </c>
      <c r="J510" s="39">
        <v>0</v>
      </c>
      <c r="K510" s="39">
        <v>0</v>
      </c>
      <c r="L510" s="39">
        <v>0</v>
      </c>
      <c r="M510" s="43" t="e">
        <f t="shared" ca="1" si="14"/>
        <v>#N/A</v>
      </c>
    </row>
    <row r="511" spans="1:13" x14ac:dyDescent="0.3">
      <c r="A511" s="16"/>
      <c r="B511" s="4"/>
      <c r="C511" s="3"/>
      <c r="D511" s="4"/>
      <c r="E511" s="42" t="e">
        <f t="shared" ca="1" si="12"/>
        <v>#N/A</v>
      </c>
      <c r="F511" s="39" t="e">
        <f t="shared" ca="1" si="15"/>
        <v>#N/A</v>
      </c>
      <c r="G511" s="39">
        <v>0</v>
      </c>
      <c r="H511" s="39" t="e">
        <f t="shared" ca="1" si="13"/>
        <v>#N/A</v>
      </c>
      <c r="I511" s="39">
        <v>0</v>
      </c>
      <c r="J511" s="39">
        <v>0</v>
      </c>
      <c r="K511" s="39">
        <v>0</v>
      </c>
      <c r="L511" s="39">
        <v>0</v>
      </c>
      <c r="M511" s="43" t="e">
        <f t="shared" ca="1" si="14"/>
        <v>#N/A</v>
      </c>
    </row>
    <row r="512" spans="1:13" x14ac:dyDescent="0.3">
      <c r="A512" s="16"/>
      <c r="B512" s="4"/>
      <c r="C512" s="3"/>
      <c r="D512" s="4"/>
      <c r="E512" s="42" t="e">
        <f t="shared" ca="1" si="12"/>
        <v>#N/A</v>
      </c>
      <c r="F512" s="39" t="e">
        <f t="shared" ca="1" si="15"/>
        <v>#N/A</v>
      </c>
      <c r="G512" s="39">
        <v>0</v>
      </c>
      <c r="H512" s="39" t="e">
        <f t="shared" ca="1" si="13"/>
        <v>#N/A</v>
      </c>
      <c r="I512" s="39">
        <v>0</v>
      </c>
      <c r="J512" s="39">
        <v>0</v>
      </c>
      <c r="K512" s="39">
        <v>0</v>
      </c>
      <c r="L512" s="39">
        <v>0</v>
      </c>
      <c r="M512" s="43" t="e">
        <f t="shared" ca="1" si="14"/>
        <v>#N/A</v>
      </c>
    </row>
    <row r="513" spans="1:13" x14ac:dyDescent="0.3">
      <c r="A513" s="16"/>
      <c r="B513" s="4"/>
      <c r="C513" s="3"/>
      <c r="D513" s="4"/>
      <c r="E513" s="42" t="e">
        <f t="shared" ca="1" si="12"/>
        <v>#N/A</v>
      </c>
      <c r="F513" s="39" t="e">
        <f t="shared" ca="1" si="15"/>
        <v>#N/A</v>
      </c>
      <c r="G513" s="39">
        <v>0</v>
      </c>
      <c r="H513" s="39" t="e">
        <f t="shared" ca="1" si="13"/>
        <v>#N/A</v>
      </c>
      <c r="I513" s="39">
        <v>0</v>
      </c>
      <c r="J513" s="39">
        <v>0</v>
      </c>
      <c r="K513" s="39">
        <v>0</v>
      </c>
      <c r="L513" s="39">
        <v>0</v>
      </c>
      <c r="M513" s="43" t="e">
        <f t="shared" ca="1" si="14"/>
        <v>#N/A</v>
      </c>
    </row>
    <row r="514" spans="1:13" x14ac:dyDescent="0.3">
      <c r="A514" s="16"/>
      <c r="B514" s="4"/>
      <c r="C514" s="3"/>
      <c r="D514" s="4"/>
      <c r="E514" s="42" t="e">
        <f t="shared" ca="1" si="12"/>
        <v>#N/A</v>
      </c>
      <c r="F514" s="39" t="e">
        <f t="shared" ca="1" si="15"/>
        <v>#N/A</v>
      </c>
      <c r="G514" s="39">
        <v>0</v>
      </c>
      <c r="H514" s="39" t="e">
        <f t="shared" ca="1" si="13"/>
        <v>#N/A</v>
      </c>
      <c r="I514" s="39">
        <v>0</v>
      </c>
      <c r="J514" s="39">
        <v>0</v>
      </c>
      <c r="K514" s="39">
        <v>0</v>
      </c>
      <c r="L514" s="39">
        <v>0</v>
      </c>
      <c r="M514" s="43" t="e">
        <f t="shared" ca="1" si="14"/>
        <v>#N/A</v>
      </c>
    </row>
    <row r="515" spans="1:13" x14ac:dyDescent="0.3">
      <c r="A515" s="16"/>
      <c r="B515" s="4"/>
      <c r="C515" s="3"/>
      <c r="D515" s="4"/>
      <c r="E515" s="42" t="e">
        <f t="shared" ca="1" si="12"/>
        <v>#N/A</v>
      </c>
      <c r="F515" s="39" t="e">
        <f t="shared" ca="1" si="15"/>
        <v>#N/A</v>
      </c>
      <c r="G515" s="39">
        <v>0</v>
      </c>
      <c r="H515" s="39" t="e">
        <f t="shared" ca="1" si="13"/>
        <v>#N/A</v>
      </c>
      <c r="I515" s="39">
        <v>0</v>
      </c>
      <c r="J515" s="39">
        <v>0</v>
      </c>
      <c r="K515" s="39">
        <v>0</v>
      </c>
      <c r="L515" s="39">
        <v>0</v>
      </c>
      <c r="M515" s="43" t="e">
        <f t="shared" ca="1" si="14"/>
        <v>#N/A</v>
      </c>
    </row>
    <row r="516" spans="1:13" x14ac:dyDescent="0.3">
      <c r="A516" s="16"/>
      <c r="B516" s="4"/>
      <c r="C516" s="3"/>
      <c r="D516" s="4"/>
      <c r="E516" s="42" t="e">
        <f t="shared" ca="1" si="12"/>
        <v>#N/A</v>
      </c>
      <c r="F516" s="39" t="e">
        <f t="shared" ca="1" si="15"/>
        <v>#N/A</v>
      </c>
      <c r="G516" s="39">
        <v>0</v>
      </c>
      <c r="H516" s="39" t="e">
        <f t="shared" ca="1" si="13"/>
        <v>#N/A</v>
      </c>
      <c r="I516" s="39">
        <v>0</v>
      </c>
      <c r="J516" s="39">
        <v>0</v>
      </c>
      <c r="K516" s="39">
        <v>0</v>
      </c>
      <c r="L516" s="39">
        <v>0</v>
      </c>
      <c r="M516" s="43" t="e">
        <f t="shared" ca="1" si="14"/>
        <v>#N/A</v>
      </c>
    </row>
    <row r="517" spans="1:13" x14ac:dyDescent="0.3">
      <c r="A517" s="16"/>
      <c r="B517" s="4"/>
      <c r="C517" s="3"/>
      <c r="D517" s="4"/>
      <c r="E517" s="42" t="e">
        <f t="shared" ca="1" si="12"/>
        <v>#N/A</v>
      </c>
      <c r="F517" s="39" t="e">
        <f t="shared" ca="1" si="15"/>
        <v>#N/A</v>
      </c>
      <c r="G517" s="39">
        <v>0</v>
      </c>
      <c r="H517" s="39" t="e">
        <f t="shared" ca="1" si="13"/>
        <v>#N/A</v>
      </c>
      <c r="I517" s="39">
        <v>0</v>
      </c>
      <c r="J517" s="39">
        <v>0</v>
      </c>
      <c r="K517" s="39">
        <v>0</v>
      </c>
      <c r="L517" s="39">
        <v>0</v>
      </c>
      <c r="M517" s="43" t="e">
        <f t="shared" ca="1" si="14"/>
        <v>#N/A</v>
      </c>
    </row>
    <row r="518" spans="1:13" x14ac:dyDescent="0.3">
      <c r="A518" s="16"/>
      <c r="B518" s="4"/>
      <c r="C518" s="3"/>
      <c r="D518" s="4"/>
      <c r="E518" s="42" t="e">
        <f t="shared" ca="1" si="12"/>
        <v>#N/A</v>
      </c>
      <c r="F518" s="39" t="e">
        <f t="shared" ca="1" si="15"/>
        <v>#N/A</v>
      </c>
      <c r="G518" s="39">
        <v>0</v>
      </c>
      <c r="H518" s="39" t="e">
        <f t="shared" ca="1" si="13"/>
        <v>#N/A</v>
      </c>
      <c r="I518" s="39">
        <v>0</v>
      </c>
      <c r="J518" s="39">
        <v>0</v>
      </c>
      <c r="K518" s="39">
        <v>0</v>
      </c>
      <c r="L518" s="39">
        <v>0</v>
      </c>
      <c r="M518" s="43" t="e">
        <f t="shared" ca="1" si="14"/>
        <v>#N/A</v>
      </c>
    </row>
    <row r="519" spans="1:13" x14ac:dyDescent="0.3">
      <c r="A519" s="16"/>
      <c r="B519" s="4"/>
      <c r="C519" s="3"/>
      <c r="D519" s="4"/>
      <c r="E519" s="42" t="e">
        <f t="shared" ca="1" si="12"/>
        <v>#N/A</v>
      </c>
      <c r="F519" s="39" t="e">
        <f t="shared" ca="1" si="15"/>
        <v>#N/A</v>
      </c>
      <c r="G519" s="39">
        <v>0</v>
      </c>
      <c r="H519" s="39" t="e">
        <f t="shared" ca="1" si="13"/>
        <v>#N/A</v>
      </c>
      <c r="I519" s="39">
        <v>0</v>
      </c>
      <c r="J519" s="39">
        <v>0</v>
      </c>
      <c r="K519" s="39">
        <v>0</v>
      </c>
      <c r="L519" s="39">
        <v>0</v>
      </c>
      <c r="M519" s="43" t="e">
        <f t="shared" ca="1" si="14"/>
        <v>#N/A</v>
      </c>
    </row>
    <row r="520" spans="1:13" x14ac:dyDescent="0.3">
      <c r="A520" s="16"/>
      <c r="B520" s="4"/>
      <c r="C520" s="3"/>
      <c r="D520" s="4"/>
      <c r="E520" s="42" t="e">
        <f t="shared" ca="1" si="12"/>
        <v>#N/A</v>
      </c>
      <c r="F520" s="39" t="e">
        <f t="shared" ca="1" si="15"/>
        <v>#N/A</v>
      </c>
      <c r="G520" s="39">
        <v>0</v>
      </c>
      <c r="H520" s="39" t="e">
        <f t="shared" ca="1" si="13"/>
        <v>#N/A</v>
      </c>
      <c r="I520" s="39">
        <v>0</v>
      </c>
      <c r="J520" s="39">
        <v>0</v>
      </c>
      <c r="K520" s="39">
        <v>0</v>
      </c>
      <c r="L520" s="39">
        <v>0</v>
      </c>
      <c r="M520" s="43" t="e">
        <f t="shared" ca="1" si="14"/>
        <v>#N/A</v>
      </c>
    </row>
    <row r="521" spans="1:13" x14ac:dyDescent="0.3">
      <c r="A521" s="16"/>
      <c r="B521" s="4"/>
      <c r="C521" s="3"/>
      <c r="D521" s="4"/>
      <c r="E521" s="42" t="e">
        <f t="shared" ca="1" si="12"/>
        <v>#N/A</v>
      </c>
      <c r="F521" s="39" t="e">
        <f t="shared" ca="1" si="15"/>
        <v>#N/A</v>
      </c>
      <c r="G521" s="39">
        <v>0</v>
      </c>
      <c r="H521" s="39" t="e">
        <f t="shared" ca="1" si="13"/>
        <v>#N/A</v>
      </c>
      <c r="I521" s="39">
        <v>0</v>
      </c>
      <c r="J521" s="39">
        <v>0</v>
      </c>
      <c r="K521" s="39">
        <v>0</v>
      </c>
      <c r="L521" s="39">
        <v>0</v>
      </c>
      <c r="M521" s="43" t="e">
        <f t="shared" ca="1" si="14"/>
        <v>#N/A</v>
      </c>
    </row>
    <row r="522" spans="1:13" x14ac:dyDescent="0.3">
      <c r="A522" s="16"/>
      <c r="B522" s="4"/>
      <c r="C522" s="3"/>
      <c r="D522" s="4"/>
      <c r="E522" s="42" t="e">
        <f t="shared" ca="1" si="12"/>
        <v>#N/A</v>
      </c>
      <c r="F522" s="39" t="e">
        <f t="shared" ca="1" si="15"/>
        <v>#N/A</v>
      </c>
      <c r="G522" s="39">
        <v>0</v>
      </c>
      <c r="H522" s="39" t="e">
        <f t="shared" ca="1" si="13"/>
        <v>#N/A</v>
      </c>
      <c r="I522" s="39">
        <v>0</v>
      </c>
      <c r="J522" s="39">
        <v>0</v>
      </c>
      <c r="K522" s="39">
        <v>0</v>
      </c>
      <c r="L522" s="39">
        <v>0</v>
      </c>
      <c r="M522" s="43" t="e">
        <f t="shared" ca="1" si="14"/>
        <v>#N/A</v>
      </c>
    </row>
    <row r="523" spans="1:13" x14ac:dyDescent="0.3">
      <c r="A523" s="16"/>
      <c r="B523" s="4"/>
      <c r="C523" s="3"/>
      <c r="D523" s="4"/>
      <c r="E523" s="42" t="e">
        <f t="shared" ca="1" si="12"/>
        <v>#N/A</v>
      </c>
      <c r="F523" s="39" t="e">
        <f t="shared" ca="1" si="15"/>
        <v>#N/A</v>
      </c>
      <c r="G523" s="39">
        <v>0</v>
      </c>
      <c r="H523" s="39" t="e">
        <f t="shared" ca="1" si="13"/>
        <v>#N/A</v>
      </c>
      <c r="I523" s="39">
        <v>0</v>
      </c>
      <c r="J523" s="39">
        <v>0</v>
      </c>
      <c r="K523" s="39">
        <v>0</v>
      </c>
      <c r="L523" s="39">
        <v>0</v>
      </c>
      <c r="M523" s="43" t="e">
        <f t="shared" ca="1" si="14"/>
        <v>#N/A</v>
      </c>
    </row>
    <row r="524" spans="1:13" x14ac:dyDescent="0.3">
      <c r="A524" s="16"/>
      <c r="B524" s="4"/>
      <c r="C524" s="3"/>
      <c r="D524" s="4"/>
      <c r="E524" s="42" t="e">
        <f t="shared" ca="1" si="12"/>
        <v>#N/A</v>
      </c>
      <c r="F524" s="39" t="e">
        <f t="shared" ca="1" si="15"/>
        <v>#N/A</v>
      </c>
      <c r="G524" s="39">
        <v>0</v>
      </c>
      <c r="H524" s="39" t="e">
        <f t="shared" ca="1" si="13"/>
        <v>#N/A</v>
      </c>
      <c r="I524" s="39">
        <v>0</v>
      </c>
      <c r="J524" s="39">
        <v>0</v>
      </c>
      <c r="K524" s="39">
        <v>0</v>
      </c>
      <c r="L524" s="39">
        <v>0</v>
      </c>
      <c r="M524" s="43" t="e">
        <f t="shared" ca="1" si="14"/>
        <v>#N/A</v>
      </c>
    </row>
    <row r="525" spans="1:13" x14ac:dyDescent="0.3">
      <c r="A525" s="16"/>
      <c r="B525" s="4"/>
      <c r="C525" s="3"/>
      <c r="D525" s="4"/>
      <c r="E525" s="42" t="e">
        <f t="shared" ca="1" si="12"/>
        <v>#N/A</v>
      </c>
      <c r="F525" s="39" t="e">
        <f t="shared" ca="1" si="15"/>
        <v>#N/A</v>
      </c>
      <c r="G525" s="39">
        <v>0</v>
      </c>
      <c r="H525" s="39" t="e">
        <f t="shared" ca="1" si="13"/>
        <v>#N/A</v>
      </c>
      <c r="I525" s="39">
        <v>0</v>
      </c>
      <c r="J525" s="39">
        <v>0</v>
      </c>
      <c r="K525" s="39">
        <v>0</v>
      </c>
      <c r="L525" s="39">
        <v>0</v>
      </c>
      <c r="M525" s="43" t="e">
        <f t="shared" ca="1" si="14"/>
        <v>#N/A</v>
      </c>
    </row>
    <row r="526" spans="1:13" x14ac:dyDescent="0.3">
      <c r="A526" s="16"/>
      <c r="B526" s="4"/>
      <c r="C526" s="3"/>
      <c r="D526" s="4"/>
      <c r="E526" s="42" t="e">
        <f t="shared" ca="1" si="12"/>
        <v>#N/A</v>
      </c>
      <c r="F526" s="39" t="e">
        <f t="shared" ca="1" si="15"/>
        <v>#N/A</v>
      </c>
      <c r="G526" s="39">
        <v>0</v>
      </c>
      <c r="H526" s="39" t="e">
        <f t="shared" ca="1" si="13"/>
        <v>#N/A</v>
      </c>
      <c r="I526" s="39">
        <v>0</v>
      </c>
      <c r="J526" s="39">
        <v>0</v>
      </c>
      <c r="K526" s="39">
        <v>0</v>
      </c>
      <c r="L526" s="39">
        <v>0</v>
      </c>
      <c r="M526" s="43" t="e">
        <f t="shared" ca="1" si="14"/>
        <v>#N/A</v>
      </c>
    </row>
    <row r="527" spans="1:13" x14ac:dyDescent="0.3">
      <c r="A527" s="16"/>
      <c r="B527" s="4"/>
      <c r="C527" s="3"/>
      <c r="D527" s="4"/>
      <c r="E527" s="42" t="e">
        <f t="shared" ca="1" si="12"/>
        <v>#N/A</v>
      </c>
      <c r="F527" s="39" t="e">
        <f t="shared" ca="1" si="15"/>
        <v>#N/A</v>
      </c>
      <c r="G527" s="39">
        <v>0</v>
      </c>
      <c r="H527" s="39" t="e">
        <f t="shared" ca="1" si="13"/>
        <v>#N/A</v>
      </c>
      <c r="I527" s="39">
        <v>0</v>
      </c>
      <c r="J527" s="39">
        <v>0</v>
      </c>
      <c r="K527" s="39">
        <v>0</v>
      </c>
      <c r="L527" s="39">
        <v>0</v>
      </c>
      <c r="M527" s="43" t="e">
        <f t="shared" ca="1" si="14"/>
        <v>#N/A</v>
      </c>
    </row>
    <row r="528" spans="1:13" x14ac:dyDescent="0.3">
      <c r="A528" s="16"/>
      <c r="B528" s="4"/>
      <c r="C528" s="3"/>
      <c r="D528" s="4"/>
      <c r="E528" s="42" t="e">
        <f t="shared" ca="1" si="12"/>
        <v>#N/A</v>
      </c>
      <c r="F528" s="39" t="e">
        <f t="shared" ca="1" si="15"/>
        <v>#N/A</v>
      </c>
      <c r="G528" s="39">
        <v>0</v>
      </c>
      <c r="H528" s="39" t="e">
        <f t="shared" ca="1" si="13"/>
        <v>#N/A</v>
      </c>
      <c r="I528" s="39">
        <v>0</v>
      </c>
      <c r="J528" s="39">
        <v>0</v>
      </c>
      <c r="K528" s="39">
        <v>0</v>
      </c>
      <c r="L528" s="39">
        <v>0</v>
      </c>
      <c r="M528" s="43" t="e">
        <f t="shared" ca="1" si="14"/>
        <v>#N/A</v>
      </c>
    </row>
    <row r="529" spans="1:13" x14ac:dyDescent="0.3">
      <c r="A529" s="16"/>
      <c r="B529" s="4"/>
      <c r="C529" s="3"/>
      <c r="D529" s="4"/>
      <c r="E529" s="42" t="e">
        <f t="shared" ca="1" si="12"/>
        <v>#N/A</v>
      </c>
      <c r="F529" s="39" t="e">
        <f t="shared" ca="1" si="15"/>
        <v>#N/A</v>
      </c>
      <c r="G529" s="39">
        <v>0</v>
      </c>
      <c r="H529" s="39" t="e">
        <f t="shared" ca="1" si="13"/>
        <v>#N/A</v>
      </c>
      <c r="I529" s="39">
        <v>0</v>
      </c>
      <c r="J529" s="39">
        <v>0</v>
      </c>
      <c r="K529" s="39">
        <v>0</v>
      </c>
      <c r="L529" s="39">
        <v>0</v>
      </c>
      <c r="M529" s="43" t="e">
        <f t="shared" ca="1" si="14"/>
        <v>#N/A</v>
      </c>
    </row>
    <row r="530" spans="1:13" x14ac:dyDescent="0.3">
      <c r="A530" s="16"/>
      <c r="B530" s="4"/>
      <c r="C530" s="3"/>
      <c r="D530" s="4"/>
      <c r="E530" s="42" t="e">
        <f t="shared" ca="1" si="12"/>
        <v>#N/A</v>
      </c>
      <c r="F530" s="39" t="e">
        <f t="shared" ca="1" si="15"/>
        <v>#N/A</v>
      </c>
      <c r="G530" s="39">
        <v>0</v>
      </c>
      <c r="H530" s="39" t="e">
        <f t="shared" ca="1" si="13"/>
        <v>#N/A</v>
      </c>
      <c r="I530" s="39">
        <v>0</v>
      </c>
      <c r="J530" s="39">
        <v>0</v>
      </c>
      <c r="K530" s="39">
        <v>0</v>
      </c>
      <c r="L530" s="39">
        <v>0</v>
      </c>
      <c r="M530" s="43" t="e">
        <f t="shared" ca="1" si="14"/>
        <v>#N/A</v>
      </c>
    </row>
    <row r="531" spans="1:13" x14ac:dyDescent="0.3">
      <c r="A531" s="16"/>
      <c r="B531" s="4"/>
      <c r="C531" s="3"/>
      <c r="D531" s="4"/>
      <c r="E531" s="42" t="e">
        <f t="shared" ca="1" si="12"/>
        <v>#N/A</v>
      </c>
      <c r="F531" s="39" t="e">
        <f t="shared" ca="1" si="15"/>
        <v>#N/A</v>
      </c>
      <c r="G531" s="39">
        <v>0</v>
      </c>
      <c r="H531" s="39" t="e">
        <f t="shared" ca="1" si="13"/>
        <v>#N/A</v>
      </c>
      <c r="I531" s="39">
        <v>0</v>
      </c>
      <c r="J531" s="39">
        <v>0</v>
      </c>
      <c r="K531" s="39">
        <v>0</v>
      </c>
      <c r="L531" s="39">
        <v>0</v>
      </c>
      <c r="M531" s="43" t="e">
        <f t="shared" ca="1" si="14"/>
        <v>#N/A</v>
      </c>
    </row>
    <row r="532" spans="1:13" x14ac:dyDescent="0.3">
      <c r="A532" s="16"/>
      <c r="B532" s="4"/>
      <c r="C532" s="3"/>
      <c r="D532" s="4"/>
      <c r="E532" s="42" t="e">
        <f t="shared" ca="1" si="12"/>
        <v>#N/A</v>
      </c>
      <c r="F532" s="39" t="e">
        <f t="shared" ca="1" si="15"/>
        <v>#N/A</v>
      </c>
      <c r="G532" s="39">
        <v>0</v>
      </c>
      <c r="H532" s="39" t="e">
        <f t="shared" ca="1" si="13"/>
        <v>#N/A</v>
      </c>
      <c r="I532" s="39">
        <v>0</v>
      </c>
      <c r="J532" s="39">
        <v>0</v>
      </c>
      <c r="K532" s="39">
        <v>0</v>
      </c>
      <c r="L532" s="39">
        <v>0</v>
      </c>
      <c r="M532" s="43" t="e">
        <f t="shared" ca="1" si="14"/>
        <v>#N/A</v>
      </c>
    </row>
    <row r="533" spans="1:13" x14ac:dyDescent="0.3">
      <c r="A533" s="16"/>
      <c r="B533" s="4"/>
      <c r="C533" s="3"/>
      <c r="D533" s="4"/>
      <c r="E533" s="42" t="e">
        <f t="shared" ca="1" si="12"/>
        <v>#N/A</v>
      </c>
      <c r="F533" s="39" t="e">
        <f t="shared" ca="1" si="15"/>
        <v>#N/A</v>
      </c>
      <c r="G533" s="39">
        <v>0</v>
      </c>
      <c r="H533" s="39" t="e">
        <f t="shared" ca="1" si="13"/>
        <v>#N/A</v>
      </c>
      <c r="I533" s="39">
        <v>0</v>
      </c>
      <c r="J533" s="39">
        <v>0</v>
      </c>
      <c r="K533" s="39">
        <v>0</v>
      </c>
      <c r="L533" s="39">
        <v>0</v>
      </c>
      <c r="M533" s="43" t="e">
        <f t="shared" ca="1" si="14"/>
        <v>#N/A</v>
      </c>
    </row>
    <row r="534" spans="1:13" x14ac:dyDescent="0.3">
      <c r="A534" s="16"/>
      <c r="B534" s="4"/>
      <c r="C534" s="3"/>
      <c r="D534" s="4"/>
      <c r="E534" s="42" t="e">
        <f t="shared" ca="1" si="12"/>
        <v>#N/A</v>
      </c>
      <c r="F534" s="39" t="e">
        <f t="shared" ca="1" si="15"/>
        <v>#N/A</v>
      </c>
      <c r="G534" s="39">
        <v>0</v>
      </c>
      <c r="H534" s="39" t="e">
        <f t="shared" ca="1" si="13"/>
        <v>#N/A</v>
      </c>
      <c r="I534" s="39">
        <v>0</v>
      </c>
      <c r="J534" s="39">
        <v>0</v>
      </c>
      <c r="K534" s="39">
        <v>0</v>
      </c>
      <c r="L534" s="39">
        <v>0</v>
      </c>
      <c r="M534" s="43" t="e">
        <f t="shared" ca="1" si="14"/>
        <v>#N/A</v>
      </c>
    </row>
    <row r="535" spans="1:13" x14ac:dyDescent="0.3">
      <c r="A535" s="16"/>
      <c r="B535" s="4"/>
      <c r="C535" s="3"/>
      <c r="D535" s="4"/>
      <c r="E535" s="42" t="e">
        <f t="shared" ca="1" si="12"/>
        <v>#N/A</v>
      </c>
      <c r="F535" s="39" t="e">
        <f t="shared" ca="1" si="15"/>
        <v>#N/A</v>
      </c>
      <c r="G535" s="39">
        <v>0</v>
      </c>
      <c r="H535" s="39" t="e">
        <f t="shared" ca="1" si="13"/>
        <v>#N/A</v>
      </c>
      <c r="I535" s="39">
        <v>0</v>
      </c>
      <c r="J535" s="39">
        <v>0</v>
      </c>
      <c r="K535" s="39">
        <v>0</v>
      </c>
      <c r="L535" s="39">
        <v>0</v>
      </c>
      <c r="M535" s="43" t="e">
        <f t="shared" ca="1" si="14"/>
        <v>#N/A</v>
      </c>
    </row>
    <row r="536" spans="1:13" x14ac:dyDescent="0.3">
      <c r="A536" s="16"/>
      <c r="B536" s="4"/>
      <c r="C536" s="3"/>
      <c r="D536" s="4"/>
      <c r="E536" s="42" t="e">
        <f t="shared" ca="1" si="12"/>
        <v>#N/A</v>
      </c>
      <c r="F536" s="39" t="e">
        <f t="shared" ca="1" si="15"/>
        <v>#N/A</v>
      </c>
      <c r="G536" s="39">
        <v>0</v>
      </c>
      <c r="H536" s="39" t="e">
        <f t="shared" ca="1" si="13"/>
        <v>#N/A</v>
      </c>
      <c r="I536" s="39">
        <v>0</v>
      </c>
      <c r="J536" s="39">
        <v>0</v>
      </c>
      <c r="K536" s="39">
        <v>0</v>
      </c>
      <c r="L536" s="39">
        <v>0</v>
      </c>
      <c r="M536" s="43" t="e">
        <f t="shared" ca="1" si="14"/>
        <v>#N/A</v>
      </c>
    </row>
    <row r="537" spans="1:13" x14ac:dyDescent="0.3">
      <c r="A537" s="16"/>
      <c r="B537" s="4"/>
      <c r="C537" s="3"/>
      <c r="D537" s="4"/>
      <c r="E537" s="42" t="e">
        <f t="shared" ca="1" si="12"/>
        <v>#N/A</v>
      </c>
      <c r="F537" s="39" t="e">
        <f t="shared" ca="1" si="15"/>
        <v>#N/A</v>
      </c>
      <c r="G537" s="39">
        <v>0</v>
      </c>
      <c r="H537" s="39" t="e">
        <f t="shared" ca="1" si="13"/>
        <v>#N/A</v>
      </c>
      <c r="I537" s="39">
        <v>0</v>
      </c>
      <c r="J537" s="39">
        <v>0</v>
      </c>
      <c r="K537" s="39">
        <v>0</v>
      </c>
      <c r="L537" s="39">
        <v>0</v>
      </c>
      <c r="M537" s="43" t="e">
        <f t="shared" ca="1" si="14"/>
        <v>#N/A</v>
      </c>
    </row>
    <row r="538" spans="1:13" x14ac:dyDescent="0.3">
      <c r="A538" s="16"/>
      <c r="B538" s="4"/>
      <c r="C538" s="3"/>
      <c r="D538" s="4"/>
      <c r="E538" s="42" t="e">
        <f t="shared" ca="1" si="12"/>
        <v>#N/A</v>
      </c>
      <c r="F538" s="39" t="e">
        <f t="shared" ca="1" si="15"/>
        <v>#N/A</v>
      </c>
      <c r="G538" s="39">
        <v>0</v>
      </c>
      <c r="H538" s="39" t="e">
        <f t="shared" ca="1" si="13"/>
        <v>#N/A</v>
      </c>
      <c r="I538" s="39">
        <v>0</v>
      </c>
      <c r="J538" s="39">
        <v>0</v>
      </c>
      <c r="K538" s="39">
        <v>0</v>
      </c>
      <c r="L538" s="39">
        <v>0</v>
      </c>
      <c r="M538" s="43" t="e">
        <f t="shared" ca="1" si="14"/>
        <v>#N/A</v>
      </c>
    </row>
    <row r="539" spans="1:13" x14ac:dyDescent="0.3">
      <c r="A539" s="16"/>
      <c r="B539" s="4"/>
      <c r="C539" s="3"/>
      <c r="D539" s="4"/>
      <c r="E539" s="42" t="e">
        <f t="shared" ca="1" si="12"/>
        <v>#N/A</v>
      </c>
      <c r="F539" s="39" t="e">
        <f t="shared" ca="1" si="15"/>
        <v>#N/A</v>
      </c>
      <c r="G539" s="39">
        <v>0</v>
      </c>
      <c r="H539" s="39" t="e">
        <f t="shared" ca="1" si="13"/>
        <v>#N/A</v>
      </c>
      <c r="I539" s="39">
        <v>0</v>
      </c>
      <c r="J539" s="39">
        <v>0</v>
      </c>
      <c r="K539" s="39">
        <v>0</v>
      </c>
      <c r="L539" s="39">
        <v>0</v>
      </c>
      <c r="M539" s="43" t="e">
        <f t="shared" ca="1" si="14"/>
        <v>#N/A</v>
      </c>
    </row>
    <row r="540" spans="1:13" x14ac:dyDescent="0.3">
      <c r="A540" s="16"/>
      <c r="B540" s="4"/>
      <c r="C540" s="3"/>
      <c r="D540" s="4"/>
      <c r="E540" s="42" t="e">
        <f t="shared" ca="1" si="12"/>
        <v>#N/A</v>
      </c>
      <c r="F540" s="39" t="e">
        <f t="shared" ca="1" si="15"/>
        <v>#N/A</v>
      </c>
      <c r="G540" s="39">
        <v>0</v>
      </c>
      <c r="H540" s="39" t="e">
        <f t="shared" ca="1" si="13"/>
        <v>#N/A</v>
      </c>
      <c r="I540" s="39">
        <v>0</v>
      </c>
      <c r="J540" s="39">
        <v>0</v>
      </c>
      <c r="K540" s="39">
        <v>0</v>
      </c>
      <c r="L540" s="39">
        <v>0</v>
      </c>
      <c r="M540" s="43" t="e">
        <f t="shared" ca="1" si="14"/>
        <v>#N/A</v>
      </c>
    </row>
    <row r="541" spans="1:13" x14ac:dyDescent="0.3">
      <c r="A541" s="16"/>
      <c r="B541" s="4"/>
      <c r="C541" s="3"/>
      <c r="D541" s="4"/>
      <c r="E541" s="42" t="e">
        <f t="shared" ca="1" si="12"/>
        <v>#N/A</v>
      </c>
      <c r="F541" s="39" t="e">
        <f t="shared" ca="1" si="15"/>
        <v>#N/A</v>
      </c>
      <c r="G541" s="39">
        <v>0</v>
      </c>
      <c r="H541" s="39" t="e">
        <f t="shared" ca="1" si="13"/>
        <v>#N/A</v>
      </c>
      <c r="I541" s="39">
        <v>0</v>
      </c>
      <c r="J541" s="39">
        <v>0</v>
      </c>
      <c r="K541" s="39">
        <v>0</v>
      </c>
      <c r="L541" s="39">
        <v>0</v>
      </c>
      <c r="M541" s="43" t="e">
        <f t="shared" ca="1" si="14"/>
        <v>#N/A</v>
      </c>
    </row>
    <row r="542" spans="1:13" x14ac:dyDescent="0.3">
      <c r="A542" s="16"/>
      <c r="B542" s="4"/>
      <c r="C542" s="3"/>
      <c r="D542" s="4"/>
      <c r="E542" s="42" t="e">
        <f t="shared" ca="1" si="12"/>
        <v>#N/A</v>
      </c>
      <c r="F542" s="39" t="e">
        <f t="shared" ca="1" si="15"/>
        <v>#N/A</v>
      </c>
      <c r="G542" s="39">
        <v>0</v>
      </c>
      <c r="H542" s="39" t="e">
        <f t="shared" ca="1" si="13"/>
        <v>#N/A</v>
      </c>
      <c r="I542" s="39">
        <v>0</v>
      </c>
      <c r="J542" s="39">
        <v>0</v>
      </c>
      <c r="K542" s="39">
        <v>0</v>
      </c>
      <c r="L542" s="39">
        <v>0</v>
      </c>
      <c r="M542" s="43" t="e">
        <f t="shared" ca="1" si="14"/>
        <v>#N/A</v>
      </c>
    </row>
    <row r="543" spans="1:13" x14ac:dyDescent="0.3">
      <c r="A543" s="16"/>
      <c r="B543" s="4"/>
      <c r="C543" s="3"/>
      <c r="D543" s="4"/>
      <c r="E543" s="42" t="e">
        <f t="shared" ca="1" si="12"/>
        <v>#N/A</v>
      </c>
      <c r="F543" s="39" t="e">
        <f t="shared" ca="1" si="15"/>
        <v>#N/A</v>
      </c>
      <c r="G543" s="39">
        <v>0</v>
      </c>
      <c r="H543" s="39" t="e">
        <f t="shared" ca="1" si="13"/>
        <v>#N/A</v>
      </c>
      <c r="I543" s="39">
        <v>0</v>
      </c>
      <c r="J543" s="39">
        <v>0</v>
      </c>
      <c r="K543" s="39">
        <v>0</v>
      </c>
      <c r="L543" s="39">
        <v>0</v>
      </c>
      <c r="M543" s="43" t="e">
        <f t="shared" ca="1" si="14"/>
        <v>#N/A</v>
      </c>
    </row>
    <row r="544" spans="1:13" x14ac:dyDescent="0.3">
      <c r="A544" s="16"/>
      <c r="B544" s="4"/>
      <c r="C544" s="3"/>
      <c r="D544" s="4"/>
      <c r="E544" s="42" t="e">
        <f t="shared" ca="1" si="12"/>
        <v>#N/A</v>
      </c>
      <c r="F544" s="39" t="e">
        <f t="shared" ca="1" si="15"/>
        <v>#N/A</v>
      </c>
      <c r="G544" s="39">
        <v>0</v>
      </c>
      <c r="H544" s="39" t="e">
        <f t="shared" ca="1" si="13"/>
        <v>#N/A</v>
      </c>
      <c r="I544" s="39">
        <v>0</v>
      </c>
      <c r="J544" s="39">
        <v>0</v>
      </c>
      <c r="K544" s="39">
        <v>0</v>
      </c>
      <c r="L544" s="39">
        <v>0</v>
      </c>
      <c r="M544" s="43" t="e">
        <f t="shared" ca="1" si="14"/>
        <v>#N/A</v>
      </c>
    </row>
    <row r="545" spans="1:13" x14ac:dyDescent="0.3">
      <c r="A545" s="16"/>
      <c r="B545" s="4"/>
      <c r="C545" s="3"/>
      <c r="D545" s="4"/>
      <c r="E545" s="42" t="e">
        <f t="shared" ca="1" si="12"/>
        <v>#N/A</v>
      </c>
      <c r="F545" s="39" t="e">
        <f t="shared" ca="1" si="15"/>
        <v>#N/A</v>
      </c>
      <c r="G545" s="39">
        <v>0</v>
      </c>
      <c r="H545" s="39" t="e">
        <f t="shared" ca="1" si="13"/>
        <v>#N/A</v>
      </c>
      <c r="I545" s="39">
        <v>0</v>
      </c>
      <c r="J545" s="39">
        <v>0</v>
      </c>
      <c r="K545" s="39">
        <v>0</v>
      </c>
      <c r="L545" s="39">
        <v>0</v>
      </c>
      <c r="M545" s="43" t="e">
        <f t="shared" ca="1" si="14"/>
        <v>#N/A</v>
      </c>
    </row>
    <row r="546" spans="1:13" x14ac:dyDescent="0.3">
      <c r="A546" s="16"/>
      <c r="B546" s="4"/>
      <c r="C546" s="3"/>
      <c r="D546" s="4"/>
      <c r="E546" s="42" t="e">
        <f t="shared" ca="1" si="12"/>
        <v>#N/A</v>
      </c>
      <c r="F546" s="39" t="e">
        <f t="shared" ca="1" si="15"/>
        <v>#N/A</v>
      </c>
      <c r="G546" s="39">
        <v>0</v>
      </c>
      <c r="H546" s="39" t="e">
        <f t="shared" ca="1" si="13"/>
        <v>#N/A</v>
      </c>
      <c r="I546" s="39">
        <v>0</v>
      </c>
      <c r="J546" s="39">
        <v>0</v>
      </c>
      <c r="K546" s="39">
        <v>0</v>
      </c>
      <c r="L546" s="39">
        <v>0</v>
      </c>
      <c r="M546" s="43" t="e">
        <f t="shared" ca="1" si="14"/>
        <v>#N/A</v>
      </c>
    </row>
    <row r="547" spans="1:13" x14ac:dyDescent="0.3">
      <c r="A547" s="16"/>
      <c r="B547" s="4"/>
      <c r="C547" s="3"/>
      <c r="D547" s="4"/>
      <c r="E547" s="42" t="e">
        <f t="shared" ca="1" si="12"/>
        <v>#N/A</v>
      </c>
      <c r="F547" s="39" t="e">
        <f t="shared" ca="1" si="15"/>
        <v>#N/A</v>
      </c>
      <c r="G547" s="39">
        <v>0</v>
      </c>
      <c r="H547" s="39" t="e">
        <f t="shared" ca="1" si="13"/>
        <v>#N/A</v>
      </c>
      <c r="I547" s="39">
        <v>0</v>
      </c>
      <c r="J547" s="39">
        <v>0</v>
      </c>
      <c r="K547" s="39">
        <v>0</v>
      </c>
      <c r="L547" s="39">
        <v>0</v>
      </c>
      <c r="M547" s="43" t="e">
        <f t="shared" ca="1" si="14"/>
        <v>#N/A</v>
      </c>
    </row>
    <row r="548" spans="1:13" x14ac:dyDescent="0.3">
      <c r="A548" s="16"/>
      <c r="B548" s="4"/>
      <c r="C548" s="3"/>
      <c r="D548" s="4"/>
      <c r="E548" s="42" t="e">
        <f t="shared" ca="1" si="12"/>
        <v>#N/A</v>
      </c>
      <c r="F548" s="39" t="e">
        <f t="shared" ca="1" si="15"/>
        <v>#N/A</v>
      </c>
      <c r="G548" s="39">
        <v>0</v>
      </c>
      <c r="H548" s="39" t="e">
        <f t="shared" ca="1" si="13"/>
        <v>#N/A</v>
      </c>
      <c r="I548" s="39">
        <v>0</v>
      </c>
      <c r="J548" s="39">
        <v>0</v>
      </c>
      <c r="K548" s="39">
        <v>0</v>
      </c>
      <c r="L548" s="39">
        <v>0</v>
      </c>
      <c r="M548" s="43" t="e">
        <f t="shared" ca="1" si="14"/>
        <v>#N/A</v>
      </c>
    </row>
    <row r="549" spans="1:13" x14ac:dyDescent="0.3">
      <c r="A549" s="16"/>
      <c r="B549" s="4"/>
      <c r="C549" s="3"/>
      <c r="D549" s="4"/>
      <c r="E549" s="42" t="e">
        <f t="shared" ca="1" si="12"/>
        <v>#N/A</v>
      </c>
      <c r="F549" s="39" t="e">
        <f t="shared" ca="1" si="15"/>
        <v>#N/A</v>
      </c>
      <c r="G549" s="39">
        <v>0</v>
      </c>
      <c r="H549" s="39" t="e">
        <f t="shared" ca="1" si="13"/>
        <v>#N/A</v>
      </c>
      <c r="I549" s="39">
        <v>0</v>
      </c>
      <c r="J549" s="39">
        <v>0</v>
      </c>
      <c r="K549" s="39">
        <v>0</v>
      </c>
      <c r="L549" s="39">
        <v>0</v>
      </c>
      <c r="M549" s="43" t="e">
        <f t="shared" ca="1" si="14"/>
        <v>#N/A</v>
      </c>
    </row>
    <row r="550" spans="1:13" x14ac:dyDescent="0.3">
      <c r="A550" s="16"/>
      <c r="B550" s="4"/>
      <c r="C550" s="3"/>
      <c r="D550" s="4"/>
      <c r="E550" s="42" t="e">
        <f t="shared" ca="1" si="12"/>
        <v>#N/A</v>
      </c>
      <c r="F550" s="39" t="e">
        <f t="shared" ca="1" si="15"/>
        <v>#N/A</v>
      </c>
      <c r="G550" s="39">
        <v>0</v>
      </c>
      <c r="H550" s="39" t="e">
        <f t="shared" ca="1" si="13"/>
        <v>#N/A</v>
      </c>
      <c r="I550" s="39">
        <v>0</v>
      </c>
      <c r="J550" s="39">
        <v>0</v>
      </c>
      <c r="K550" s="39">
        <v>0</v>
      </c>
      <c r="L550" s="39">
        <v>0</v>
      </c>
      <c r="M550" s="43" t="e">
        <f t="shared" ca="1" si="14"/>
        <v>#N/A</v>
      </c>
    </row>
    <row r="551" spans="1:13" x14ac:dyDescent="0.3">
      <c r="A551" s="16"/>
      <c r="B551" s="4"/>
      <c r="C551" s="3"/>
      <c r="D551" s="4"/>
      <c r="E551" s="42" t="e">
        <f t="shared" ca="1" si="12"/>
        <v>#N/A</v>
      </c>
      <c r="F551" s="39" t="e">
        <f t="shared" ca="1" si="15"/>
        <v>#N/A</v>
      </c>
      <c r="G551" s="39">
        <v>0</v>
      </c>
      <c r="H551" s="39" t="e">
        <f t="shared" ca="1" si="13"/>
        <v>#N/A</v>
      </c>
      <c r="I551" s="39">
        <v>0</v>
      </c>
      <c r="J551" s="39">
        <v>0</v>
      </c>
      <c r="K551" s="39">
        <v>0</v>
      </c>
      <c r="L551" s="39">
        <v>0</v>
      </c>
      <c r="M551" s="43" t="e">
        <f t="shared" ca="1" si="14"/>
        <v>#N/A</v>
      </c>
    </row>
    <row r="552" spans="1:13" x14ac:dyDescent="0.3">
      <c r="A552" s="16"/>
      <c r="B552" s="4"/>
      <c r="C552" s="3"/>
      <c r="D552" s="4"/>
      <c r="E552" s="42" t="e">
        <f t="shared" ca="1" si="12"/>
        <v>#N/A</v>
      </c>
      <c r="F552" s="39" t="e">
        <f t="shared" ca="1" si="15"/>
        <v>#N/A</v>
      </c>
      <c r="G552" s="39">
        <v>0</v>
      </c>
      <c r="H552" s="39" t="e">
        <f t="shared" ca="1" si="13"/>
        <v>#N/A</v>
      </c>
      <c r="I552" s="39">
        <v>0</v>
      </c>
      <c r="J552" s="39">
        <v>0</v>
      </c>
      <c r="K552" s="39">
        <v>0</v>
      </c>
      <c r="L552" s="39">
        <v>0</v>
      </c>
      <c r="M552" s="43" t="e">
        <f t="shared" ca="1" si="14"/>
        <v>#N/A</v>
      </c>
    </row>
    <row r="553" spans="1:13" x14ac:dyDescent="0.3">
      <c r="A553" s="16"/>
      <c r="B553" s="4"/>
      <c r="C553" s="3"/>
      <c r="D553" s="4"/>
      <c r="E553" s="42" t="e">
        <f t="shared" ca="1" si="0"/>
        <v>#N/A</v>
      </c>
      <c r="F553" s="39" t="e">
        <f t="shared" ca="1" si="11"/>
        <v>#N/A</v>
      </c>
      <c r="G553" s="39">
        <v>0</v>
      </c>
      <c r="H553" s="39" t="e">
        <f t="shared" ca="1" si="1"/>
        <v>#N/A</v>
      </c>
      <c r="I553" s="39">
        <v>0</v>
      </c>
      <c r="J553" s="39">
        <v>0</v>
      </c>
      <c r="K553" s="39">
        <v>0</v>
      </c>
      <c r="L553" s="39">
        <v>0</v>
      </c>
      <c r="M553" s="43" t="e">
        <f t="shared" ca="1" si="2"/>
        <v>#N/A</v>
      </c>
    </row>
    <row r="554" spans="1:13" x14ac:dyDescent="0.3">
      <c r="A554" s="16"/>
      <c r="B554" s="4"/>
      <c r="C554" s="3"/>
      <c r="D554" s="4"/>
      <c r="E554" s="42" t="e">
        <f t="shared" ca="1" si="0"/>
        <v>#N/A</v>
      </c>
      <c r="F554" s="39" t="e">
        <f t="shared" ca="1" si="11"/>
        <v>#N/A</v>
      </c>
      <c r="G554" s="39">
        <v>0</v>
      </c>
      <c r="H554" s="39" t="e">
        <f t="shared" ca="1" si="1"/>
        <v>#N/A</v>
      </c>
      <c r="I554" s="39">
        <v>0</v>
      </c>
      <c r="J554" s="39">
        <v>0</v>
      </c>
      <c r="K554" s="39">
        <v>0</v>
      </c>
      <c r="L554" s="39">
        <v>0</v>
      </c>
      <c r="M554" s="43" t="e">
        <f t="shared" ca="1" si="2"/>
        <v>#N/A</v>
      </c>
    </row>
    <row r="555" spans="1:13" x14ac:dyDescent="0.3">
      <c r="A555" s="16"/>
      <c r="B555" s="4"/>
      <c r="C555" s="3"/>
      <c r="D555" s="4"/>
      <c r="E555" s="42" t="e">
        <f t="shared" ca="1" si="0"/>
        <v>#N/A</v>
      </c>
      <c r="F555" s="39" t="e">
        <f t="shared" ca="1" si="11"/>
        <v>#N/A</v>
      </c>
      <c r="G555" s="39">
        <v>0</v>
      </c>
      <c r="H555" s="39" t="e">
        <f t="shared" ca="1" si="1"/>
        <v>#N/A</v>
      </c>
      <c r="I555" s="39">
        <v>0</v>
      </c>
      <c r="J555" s="39">
        <v>0</v>
      </c>
      <c r="K555" s="39">
        <v>0</v>
      </c>
      <c r="L555" s="39">
        <v>0</v>
      </c>
      <c r="M555" s="43" t="e">
        <f t="shared" ca="1" si="2"/>
        <v>#N/A</v>
      </c>
    </row>
    <row r="556" spans="1:13" x14ac:dyDescent="0.3">
      <c r="A556" s="16"/>
      <c r="B556" s="4"/>
      <c r="C556" s="3"/>
      <c r="D556" s="4"/>
      <c r="E556" s="42" t="e">
        <f t="shared" ca="1" si="0"/>
        <v>#N/A</v>
      </c>
      <c r="F556" s="39" t="e">
        <f t="shared" ca="1" si="11"/>
        <v>#N/A</v>
      </c>
      <c r="G556" s="39">
        <v>0</v>
      </c>
      <c r="H556" s="39" t="e">
        <f t="shared" ca="1" si="1"/>
        <v>#N/A</v>
      </c>
      <c r="I556" s="39">
        <v>0</v>
      </c>
      <c r="J556" s="39">
        <v>0</v>
      </c>
      <c r="K556" s="39">
        <v>0</v>
      </c>
      <c r="L556" s="39">
        <v>0</v>
      </c>
      <c r="M556" s="43" t="e">
        <f t="shared" ca="1" si="2"/>
        <v>#N/A</v>
      </c>
    </row>
    <row r="557" spans="1:13" x14ac:dyDescent="0.3">
      <c r="A557" s="16"/>
      <c r="B557" s="4"/>
      <c r="C557" s="3"/>
      <c r="D557" s="4"/>
      <c r="E557" s="42" t="e">
        <f t="shared" ca="1" si="0"/>
        <v>#N/A</v>
      </c>
      <c r="F557" s="39" t="e">
        <f t="shared" ca="1" si="11"/>
        <v>#N/A</v>
      </c>
      <c r="G557" s="39">
        <v>0</v>
      </c>
      <c r="H557" s="39" t="e">
        <f t="shared" ca="1" si="1"/>
        <v>#N/A</v>
      </c>
      <c r="I557" s="39">
        <v>0</v>
      </c>
      <c r="J557" s="39">
        <v>0</v>
      </c>
      <c r="K557" s="39">
        <v>0</v>
      </c>
      <c r="L557" s="39">
        <v>0</v>
      </c>
      <c r="M557" s="43" t="e">
        <f t="shared" ca="1" si="2"/>
        <v>#N/A</v>
      </c>
    </row>
    <row r="558" spans="1:13" x14ac:dyDescent="0.3">
      <c r="A558" s="16"/>
      <c r="B558" s="4"/>
      <c r="C558" s="3"/>
      <c r="D558" s="4"/>
      <c r="E558" s="42" t="e">
        <f t="shared" ca="1" si="0"/>
        <v>#N/A</v>
      </c>
      <c r="F558" s="39" t="e">
        <f t="shared" ca="1" si="11"/>
        <v>#N/A</v>
      </c>
      <c r="G558" s="39">
        <v>0</v>
      </c>
      <c r="H558" s="39" t="e">
        <f t="shared" ca="1" si="1"/>
        <v>#N/A</v>
      </c>
      <c r="I558" s="39">
        <v>0</v>
      </c>
      <c r="J558" s="39">
        <v>0</v>
      </c>
      <c r="K558" s="39">
        <v>0</v>
      </c>
      <c r="L558" s="39">
        <v>0</v>
      </c>
      <c r="M558" s="43" t="e">
        <f t="shared" ca="1" si="2"/>
        <v>#N/A</v>
      </c>
    </row>
    <row r="559" spans="1:13" x14ac:dyDescent="0.3">
      <c r="A559" s="16"/>
      <c r="B559" s="4"/>
      <c r="C559" s="3"/>
      <c r="D559" s="4"/>
      <c r="E559" s="42" t="e">
        <f t="shared" ca="1" si="0"/>
        <v>#N/A</v>
      </c>
      <c r="F559" s="39" t="e">
        <f t="shared" ca="1" si="11"/>
        <v>#N/A</v>
      </c>
      <c r="G559" s="39">
        <v>0</v>
      </c>
      <c r="H559" s="39" t="e">
        <f t="shared" ca="1" si="1"/>
        <v>#N/A</v>
      </c>
      <c r="I559" s="39">
        <v>0</v>
      </c>
      <c r="J559" s="39">
        <v>0</v>
      </c>
      <c r="K559" s="39">
        <v>0</v>
      </c>
      <c r="L559" s="39">
        <v>0</v>
      </c>
      <c r="M559" s="43" t="e">
        <f t="shared" ca="1" si="2"/>
        <v>#N/A</v>
      </c>
    </row>
    <row r="560" spans="1:13" x14ac:dyDescent="0.3">
      <c r="A560" s="16"/>
      <c r="B560" s="4"/>
      <c r="C560" s="3"/>
      <c r="D560" s="4"/>
      <c r="E560" s="42" t="e">
        <f t="shared" ca="1" si="0"/>
        <v>#N/A</v>
      </c>
      <c r="F560" s="39" t="e">
        <f t="shared" ca="1" si="11"/>
        <v>#N/A</v>
      </c>
      <c r="G560" s="39">
        <v>0</v>
      </c>
      <c r="H560" s="39" t="e">
        <f t="shared" ca="1" si="1"/>
        <v>#N/A</v>
      </c>
      <c r="I560" s="39">
        <v>0</v>
      </c>
      <c r="J560" s="39">
        <v>0</v>
      </c>
      <c r="K560" s="39">
        <v>0</v>
      </c>
      <c r="L560" s="39">
        <v>0</v>
      </c>
      <c r="M560" s="43" t="e">
        <f t="shared" ca="1" si="2"/>
        <v>#N/A</v>
      </c>
    </row>
    <row r="561" spans="1:13" x14ac:dyDescent="0.3">
      <c r="A561" s="16"/>
      <c r="B561" s="4"/>
      <c r="C561" s="3"/>
      <c r="D561" s="4"/>
      <c r="E561" s="42" t="e">
        <f t="shared" ca="1" si="0"/>
        <v>#N/A</v>
      </c>
      <c r="F561" s="39" t="e">
        <f t="shared" ca="1" si="11"/>
        <v>#N/A</v>
      </c>
      <c r="G561" s="39">
        <v>0</v>
      </c>
      <c r="H561" s="39" t="e">
        <f t="shared" ca="1" si="1"/>
        <v>#N/A</v>
      </c>
      <c r="I561" s="39">
        <v>0</v>
      </c>
      <c r="J561" s="39">
        <v>0</v>
      </c>
      <c r="K561" s="39">
        <v>0</v>
      </c>
      <c r="L561" s="39">
        <v>0</v>
      </c>
      <c r="M561" s="43" t="e">
        <f t="shared" ca="1" si="2"/>
        <v>#N/A</v>
      </c>
    </row>
    <row r="562" spans="1:13" x14ac:dyDescent="0.3">
      <c r="A562" s="16"/>
      <c r="B562" s="4"/>
      <c r="C562" s="3"/>
      <c r="D562" s="4"/>
      <c r="E562" s="42" t="e">
        <f t="shared" ca="1" si="0"/>
        <v>#N/A</v>
      </c>
      <c r="F562" s="39" t="e">
        <f t="shared" ca="1" si="11"/>
        <v>#N/A</v>
      </c>
      <c r="G562" s="39">
        <v>0</v>
      </c>
      <c r="H562" s="39" t="e">
        <f t="shared" ca="1" si="1"/>
        <v>#N/A</v>
      </c>
      <c r="I562" s="39">
        <v>0</v>
      </c>
      <c r="J562" s="39">
        <v>0</v>
      </c>
      <c r="K562" s="39">
        <v>0</v>
      </c>
      <c r="L562" s="39">
        <v>0</v>
      </c>
      <c r="M562" s="43" t="e">
        <f t="shared" ca="1" si="2"/>
        <v>#N/A</v>
      </c>
    </row>
    <row r="563" spans="1:13" x14ac:dyDescent="0.3">
      <c r="A563" s="16"/>
      <c r="B563" s="4"/>
      <c r="C563" s="3"/>
      <c r="D563" s="4"/>
      <c r="E563" s="42" t="e">
        <f t="shared" ca="1" si="0"/>
        <v>#N/A</v>
      </c>
      <c r="F563" s="39" t="e">
        <f t="shared" ca="1" si="11"/>
        <v>#N/A</v>
      </c>
      <c r="G563" s="39">
        <v>0</v>
      </c>
      <c r="H563" s="39" t="e">
        <f t="shared" ca="1" si="1"/>
        <v>#N/A</v>
      </c>
      <c r="I563" s="39">
        <v>0</v>
      </c>
      <c r="J563" s="39">
        <v>0</v>
      </c>
      <c r="K563" s="39">
        <v>0</v>
      </c>
      <c r="L563" s="39">
        <v>0</v>
      </c>
      <c r="M563" s="43" t="e">
        <f t="shared" ca="1" si="2"/>
        <v>#N/A</v>
      </c>
    </row>
    <row r="564" spans="1:13" x14ac:dyDescent="0.3">
      <c r="A564" s="16"/>
      <c r="B564" s="4"/>
      <c r="C564" s="3"/>
      <c r="D564" s="4"/>
      <c r="E564" s="42" t="e">
        <f t="shared" ca="1" si="0"/>
        <v>#N/A</v>
      </c>
      <c r="F564" s="39" t="e">
        <f t="shared" ca="1" si="11"/>
        <v>#N/A</v>
      </c>
      <c r="G564" s="39">
        <v>0</v>
      </c>
      <c r="H564" s="39" t="e">
        <f t="shared" ca="1" si="1"/>
        <v>#N/A</v>
      </c>
      <c r="I564" s="39">
        <v>0</v>
      </c>
      <c r="J564" s="39">
        <v>0</v>
      </c>
      <c r="K564" s="39">
        <v>0</v>
      </c>
      <c r="L564" s="39">
        <v>0</v>
      </c>
      <c r="M564" s="43" t="e">
        <f t="shared" ca="1" si="2"/>
        <v>#N/A</v>
      </c>
    </row>
    <row r="565" spans="1:13" x14ac:dyDescent="0.3">
      <c r="A565" s="16"/>
      <c r="B565" s="4"/>
      <c r="C565" s="3"/>
      <c r="D565" s="4"/>
      <c r="E565" s="42" t="e">
        <f t="shared" ca="1" si="0"/>
        <v>#N/A</v>
      </c>
      <c r="F565" s="39" t="e">
        <f t="shared" ca="1" si="11"/>
        <v>#N/A</v>
      </c>
      <c r="G565" s="39">
        <v>0</v>
      </c>
      <c r="H565" s="39" t="e">
        <f t="shared" ca="1" si="1"/>
        <v>#N/A</v>
      </c>
      <c r="I565" s="39">
        <v>0</v>
      </c>
      <c r="J565" s="39">
        <v>0</v>
      </c>
      <c r="K565" s="39">
        <v>0</v>
      </c>
      <c r="L565" s="39">
        <v>0</v>
      </c>
      <c r="M565" s="43" t="e">
        <f t="shared" ca="1" si="2"/>
        <v>#N/A</v>
      </c>
    </row>
    <row r="566" spans="1:13" x14ac:dyDescent="0.3">
      <c r="A566" s="16"/>
      <c r="B566" s="4"/>
      <c r="C566" s="3"/>
      <c r="D566" s="4"/>
      <c r="E566" s="42" t="e">
        <f t="shared" ca="1" si="0"/>
        <v>#N/A</v>
      </c>
      <c r="F566" s="39" t="e">
        <f t="shared" ca="1" si="11"/>
        <v>#N/A</v>
      </c>
      <c r="G566" s="39">
        <v>0</v>
      </c>
      <c r="H566" s="39" t="e">
        <f t="shared" ca="1" si="1"/>
        <v>#N/A</v>
      </c>
      <c r="I566" s="39">
        <v>0</v>
      </c>
      <c r="J566" s="39">
        <v>0</v>
      </c>
      <c r="K566" s="39">
        <v>0</v>
      </c>
      <c r="L566" s="39">
        <v>0</v>
      </c>
      <c r="M566" s="43" t="e">
        <f t="shared" ca="1" si="2"/>
        <v>#N/A</v>
      </c>
    </row>
    <row r="567" spans="1:13" x14ac:dyDescent="0.3">
      <c r="A567" s="16"/>
      <c r="B567" s="4"/>
      <c r="C567" s="3"/>
      <c r="D567" s="4"/>
      <c r="E567" s="42" t="e">
        <f t="shared" ca="1" si="0"/>
        <v>#N/A</v>
      </c>
      <c r="F567" s="39" t="e">
        <f t="shared" ca="1" si="11"/>
        <v>#N/A</v>
      </c>
      <c r="G567" s="39">
        <v>0</v>
      </c>
      <c r="H567" s="39" t="e">
        <f t="shared" ca="1" si="1"/>
        <v>#N/A</v>
      </c>
      <c r="I567" s="39">
        <v>0</v>
      </c>
      <c r="J567" s="39">
        <v>0</v>
      </c>
      <c r="K567" s="39">
        <v>0</v>
      </c>
      <c r="L567" s="39">
        <v>0</v>
      </c>
      <c r="M567" s="43" t="e">
        <f t="shared" ca="1" si="2"/>
        <v>#N/A</v>
      </c>
    </row>
    <row r="568" spans="1:13" x14ac:dyDescent="0.3">
      <c r="A568" s="16"/>
      <c r="B568" s="4"/>
      <c r="C568" s="3"/>
      <c r="D568" s="4"/>
      <c r="E568" s="42" t="e">
        <f t="shared" ca="1" si="0"/>
        <v>#N/A</v>
      </c>
      <c r="F568" s="39" t="e">
        <f t="shared" ca="1" si="11"/>
        <v>#N/A</v>
      </c>
      <c r="G568" s="39">
        <v>0</v>
      </c>
      <c r="H568" s="39" t="e">
        <f t="shared" ca="1" si="1"/>
        <v>#N/A</v>
      </c>
      <c r="I568" s="39">
        <v>0</v>
      </c>
      <c r="J568" s="39">
        <v>0</v>
      </c>
      <c r="K568" s="39">
        <v>0</v>
      </c>
      <c r="L568" s="39">
        <v>0</v>
      </c>
      <c r="M568" s="43" t="e">
        <f t="shared" ca="1" si="2"/>
        <v>#N/A</v>
      </c>
    </row>
    <row r="569" spans="1:13" x14ac:dyDescent="0.3">
      <c r="A569" s="16"/>
      <c r="B569" s="4"/>
      <c r="C569" s="3"/>
      <c r="D569" s="4"/>
      <c r="E569" s="42" t="e">
        <f t="shared" ca="1" si="0"/>
        <v>#N/A</v>
      </c>
      <c r="F569" s="39" t="e">
        <f t="shared" ca="1" si="11"/>
        <v>#N/A</v>
      </c>
      <c r="G569" s="39">
        <v>0</v>
      </c>
      <c r="H569" s="39" t="e">
        <f t="shared" ca="1" si="1"/>
        <v>#N/A</v>
      </c>
      <c r="I569" s="39">
        <v>0</v>
      </c>
      <c r="J569" s="39">
        <v>0</v>
      </c>
      <c r="K569" s="39">
        <v>0</v>
      </c>
      <c r="L569" s="39">
        <v>0</v>
      </c>
      <c r="M569" s="43" t="e">
        <f t="shared" ca="1" si="2"/>
        <v>#N/A</v>
      </c>
    </row>
    <row r="570" spans="1:13" x14ac:dyDescent="0.3">
      <c r="A570" s="16"/>
      <c r="B570" s="4"/>
      <c r="C570" s="3"/>
      <c r="D570" s="4"/>
      <c r="E570" s="42" t="e">
        <f t="shared" ca="1" si="0"/>
        <v>#N/A</v>
      </c>
      <c r="F570" s="39" t="e">
        <f t="shared" ca="1" si="11"/>
        <v>#N/A</v>
      </c>
      <c r="G570" s="39">
        <v>0</v>
      </c>
      <c r="H570" s="39" t="e">
        <f t="shared" ca="1" si="1"/>
        <v>#N/A</v>
      </c>
      <c r="I570" s="39">
        <v>0</v>
      </c>
      <c r="J570" s="39">
        <v>0</v>
      </c>
      <c r="K570" s="39">
        <v>0</v>
      </c>
      <c r="L570" s="39">
        <v>0</v>
      </c>
      <c r="M570" s="43" t="e">
        <f t="shared" ca="1" si="2"/>
        <v>#N/A</v>
      </c>
    </row>
    <row r="571" spans="1:13" x14ac:dyDescent="0.3">
      <c r="A571" s="16"/>
      <c r="B571" s="4"/>
      <c r="C571" s="3"/>
      <c r="D571" s="4"/>
      <c r="E571" s="42" t="e">
        <f t="shared" ca="1" si="0"/>
        <v>#N/A</v>
      </c>
      <c r="F571" s="39" t="e">
        <f t="shared" ca="1" si="11"/>
        <v>#N/A</v>
      </c>
      <c r="G571" s="39">
        <v>0</v>
      </c>
      <c r="H571" s="39" t="e">
        <f t="shared" ca="1" si="1"/>
        <v>#N/A</v>
      </c>
      <c r="I571" s="39">
        <v>0</v>
      </c>
      <c r="J571" s="39">
        <v>0</v>
      </c>
      <c r="K571" s="39">
        <v>0</v>
      </c>
      <c r="L571" s="39">
        <v>0</v>
      </c>
      <c r="M571" s="43" t="e">
        <f t="shared" ca="1" si="2"/>
        <v>#N/A</v>
      </c>
    </row>
    <row r="572" spans="1:13" x14ac:dyDescent="0.3">
      <c r="A572" s="16"/>
      <c r="B572" s="4"/>
      <c r="C572" s="3"/>
      <c r="D572" s="4"/>
      <c r="E572" s="42" t="e">
        <f t="shared" ca="1" si="0"/>
        <v>#N/A</v>
      </c>
      <c r="F572" s="39" t="e">
        <f t="shared" ca="1" si="11"/>
        <v>#N/A</v>
      </c>
      <c r="G572" s="39">
        <v>0</v>
      </c>
      <c r="H572" s="39" t="e">
        <f t="shared" ca="1" si="1"/>
        <v>#N/A</v>
      </c>
      <c r="I572" s="39">
        <v>0</v>
      </c>
      <c r="J572" s="39">
        <v>0</v>
      </c>
      <c r="K572" s="39">
        <v>0</v>
      </c>
      <c r="L572" s="39">
        <v>0</v>
      </c>
      <c r="M572" s="43" t="e">
        <f t="shared" ca="1" si="2"/>
        <v>#N/A</v>
      </c>
    </row>
    <row r="573" spans="1:13" x14ac:dyDescent="0.3">
      <c r="A573" s="16"/>
      <c r="B573" s="4"/>
      <c r="C573" s="3"/>
      <c r="D573" s="4"/>
      <c r="E573" s="42" t="e">
        <f t="shared" ca="1" si="0"/>
        <v>#N/A</v>
      </c>
      <c r="F573" s="39" t="e">
        <f t="shared" ca="1" si="11"/>
        <v>#N/A</v>
      </c>
      <c r="G573" s="39">
        <v>0</v>
      </c>
      <c r="H573" s="39" t="e">
        <f t="shared" ca="1" si="1"/>
        <v>#N/A</v>
      </c>
      <c r="I573" s="39">
        <v>0</v>
      </c>
      <c r="J573" s="39">
        <v>0</v>
      </c>
      <c r="K573" s="39">
        <v>0</v>
      </c>
      <c r="L573" s="39">
        <v>0</v>
      </c>
      <c r="M573" s="43" t="e">
        <f t="shared" ca="1" si="2"/>
        <v>#N/A</v>
      </c>
    </row>
    <row r="574" spans="1:13" x14ac:dyDescent="0.3">
      <c r="A574" s="16"/>
      <c r="B574" s="4"/>
      <c r="C574" s="3"/>
      <c r="D574" s="4"/>
      <c r="E574" s="42" t="e">
        <f t="shared" ca="1" si="0"/>
        <v>#N/A</v>
      </c>
      <c r="F574" s="39" t="e">
        <f t="shared" ca="1" si="11"/>
        <v>#N/A</v>
      </c>
      <c r="G574" s="39">
        <v>0</v>
      </c>
      <c r="H574" s="39" t="e">
        <f t="shared" ca="1" si="1"/>
        <v>#N/A</v>
      </c>
      <c r="I574" s="39">
        <v>0</v>
      </c>
      <c r="J574" s="39">
        <v>0</v>
      </c>
      <c r="K574" s="39">
        <v>0</v>
      </c>
      <c r="L574" s="39">
        <v>0</v>
      </c>
      <c r="M574" s="43" t="e">
        <f t="shared" ca="1" si="2"/>
        <v>#N/A</v>
      </c>
    </row>
    <row r="575" spans="1:13" x14ac:dyDescent="0.3">
      <c r="A575" s="16"/>
      <c r="B575" s="4"/>
      <c r="C575" s="3"/>
      <c r="D575" s="4"/>
      <c r="E575" s="42" t="e">
        <f t="shared" ca="1" si="0"/>
        <v>#N/A</v>
      </c>
      <c r="F575" s="39" t="e">
        <f t="shared" ca="1" si="11"/>
        <v>#N/A</v>
      </c>
      <c r="G575" s="39">
        <v>0</v>
      </c>
      <c r="H575" s="39" t="e">
        <f t="shared" ca="1" si="1"/>
        <v>#N/A</v>
      </c>
      <c r="I575" s="39">
        <v>0</v>
      </c>
      <c r="J575" s="39">
        <v>0</v>
      </c>
      <c r="K575" s="39">
        <v>0</v>
      </c>
      <c r="L575" s="39">
        <v>0</v>
      </c>
      <c r="M575" s="43" t="e">
        <f t="shared" ca="1" si="2"/>
        <v>#N/A</v>
      </c>
    </row>
    <row r="576" spans="1:13" x14ac:dyDescent="0.3">
      <c r="A576" s="16"/>
      <c r="B576" s="4"/>
      <c r="C576" s="3"/>
      <c r="D576" s="4"/>
      <c r="E576" s="42" t="e">
        <f t="shared" ca="1" si="0"/>
        <v>#N/A</v>
      </c>
      <c r="F576" s="39" t="e">
        <f t="shared" ca="1" si="11"/>
        <v>#N/A</v>
      </c>
      <c r="G576" s="39">
        <v>0</v>
      </c>
      <c r="H576" s="39" t="e">
        <f t="shared" ca="1" si="1"/>
        <v>#N/A</v>
      </c>
      <c r="I576" s="39">
        <v>0</v>
      </c>
      <c r="J576" s="39">
        <v>0</v>
      </c>
      <c r="K576" s="39">
        <v>0</v>
      </c>
      <c r="L576" s="39">
        <v>0</v>
      </c>
      <c r="M576" s="43" t="e">
        <f t="shared" ca="1" si="2"/>
        <v>#N/A</v>
      </c>
    </row>
    <row r="577" spans="1:13" x14ac:dyDescent="0.3">
      <c r="A577" s="16"/>
      <c r="B577" s="4"/>
      <c r="C577" s="3"/>
      <c r="D577" s="4"/>
      <c r="E577" s="42" t="e">
        <f t="shared" ca="1" si="0"/>
        <v>#N/A</v>
      </c>
      <c r="F577" s="39" t="e">
        <f t="shared" ca="1" si="11"/>
        <v>#N/A</v>
      </c>
      <c r="G577" s="39">
        <v>0</v>
      </c>
      <c r="H577" s="39" t="e">
        <f t="shared" ca="1" si="1"/>
        <v>#N/A</v>
      </c>
      <c r="I577" s="39">
        <v>0</v>
      </c>
      <c r="J577" s="39">
        <v>0</v>
      </c>
      <c r="K577" s="39">
        <v>0</v>
      </c>
      <c r="L577" s="39">
        <v>0</v>
      </c>
      <c r="M577" s="43" t="e">
        <f t="shared" ca="1" si="2"/>
        <v>#N/A</v>
      </c>
    </row>
    <row r="578" spans="1:13" x14ac:dyDescent="0.3">
      <c r="A578" s="16"/>
      <c r="B578" s="4"/>
      <c r="C578" s="3"/>
      <c r="D578" s="4"/>
      <c r="E578" s="42" t="e">
        <f t="shared" ca="1" si="0"/>
        <v>#N/A</v>
      </c>
      <c r="F578" s="39" t="e">
        <f t="shared" ca="1" si="11"/>
        <v>#N/A</v>
      </c>
      <c r="G578" s="39">
        <v>0</v>
      </c>
      <c r="H578" s="39" t="e">
        <f t="shared" ca="1" si="1"/>
        <v>#N/A</v>
      </c>
      <c r="I578" s="39">
        <v>0</v>
      </c>
      <c r="J578" s="39">
        <v>0</v>
      </c>
      <c r="K578" s="39">
        <v>0</v>
      </c>
      <c r="L578" s="39">
        <v>0</v>
      </c>
      <c r="M578" s="43" t="e">
        <f t="shared" ca="1" si="2"/>
        <v>#N/A</v>
      </c>
    </row>
    <row r="579" spans="1:13" x14ac:dyDescent="0.3">
      <c r="A579" s="16"/>
      <c r="B579" s="4"/>
      <c r="C579" s="3"/>
      <c r="D579" s="4"/>
      <c r="E579" s="42" t="e">
        <f t="shared" ca="1" si="0"/>
        <v>#N/A</v>
      </c>
      <c r="F579" s="39" t="e">
        <f t="shared" ca="1" si="11"/>
        <v>#N/A</v>
      </c>
      <c r="G579" s="39">
        <v>0</v>
      </c>
      <c r="H579" s="39" t="e">
        <f t="shared" ca="1" si="1"/>
        <v>#N/A</v>
      </c>
      <c r="I579" s="39">
        <v>0</v>
      </c>
      <c r="J579" s="39">
        <v>0</v>
      </c>
      <c r="K579" s="39">
        <v>0</v>
      </c>
      <c r="L579" s="39">
        <v>0</v>
      </c>
      <c r="M579" s="43" t="e">
        <f t="shared" ca="1" si="2"/>
        <v>#N/A</v>
      </c>
    </row>
    <row r="580" spans="1:13" x14ac:dyDescent="0.3">
      <c r="A580" s="16"/>
      <c r="B580" s="4"/>
      <c r="C580" s="3"/>
      <c r="D580" s="4"/>
      <c r="E580" s="42" t="e">
        <f t="shared" ca="1" si="0"/>
        <v>#N/A</v>
      </c>
      <c r="F580" s="39" t="e">
        <f t="shared" ca="1" si="11"/>
        <v>#N/A</v>
      </c>
      <c r="G580" s="39">
        <v>0</v>
      </c>
      <c r="H580" s="39" t="e">
        <f t="shared" ca="1" si="1"/>
        <v>#N/A</v>
      </c>
      <c r="I580" s="39">
        <v>0</v>
      </c>
      <c r="J580" s="39">
        <v>0</v>
      </c>
      <c r="K580" s="39">
        <v>0</v>
      </c>
      <c r="L580" s="39">
        <v>0</v>
      </c>
      <c r="M580" s="43" t="e">
        <f t="shared" ca="1" si="2"/>
        <v>#N/A</v>
      </c>
    </row>
    <row r="581" spans="1:13" x14ac:dyDescent="0.3">
      <c r="A581" s="16"/>
      <c r="B581" s="4"/>
      <c r="C581" s="3"/>
      <c r="D581" s="4"/>
      <c r="E581" s="42" t="e">
        <f t="shared" ca="1" si="0"/>
        <v>#N/A</v>
      </c>
      <c r="F581" s="39" t="e">
        <f t="shared" ca="1" si="11"/>
        <v>#N/A</v>
      </c>
      <c r="G581" s="39">
        <v>0</v>
      </c>
      <c r="H581" s="39" t="e">
        <f t="shared" ca="1" si="1"/>
        <v>#N/A</v>
      </c>
      <c r="I581" s="39">
        <v>0</v>
      </c>
      <c r="J581" s="39">
        <v>0</v>
      </c>
      <c r="K581" s="39">
        <v>0</v>
      </c>
      <c r="L581" s="39">
        <v>0</v>
      </c>
      <c r="M581" s="43" t="e">
        <f t="shared" ca="1" si="2"/>
        <v>#N/A</v>
      </c>
    </row>
    <row r="582" spans="1:13" x14ac:dyDescent="0.3">
      <c r="A582" s="16"/>
      <c r="B582" s="4"/>
      <c r="C582" s="3"/>
      <c r="D582" s="4"/>
      <c r="E582" s="42" t="e">
        <f t="shared" ca="1" si="0"/>
        <v>#N/A</v>
      </c>
      <c r="F582" s="39" t="e">
        <f t="shared" ca="1" si="11"/>
        <v>#N/A</v>
      </c>
      <c r="G582" s="39">
        <v>0</v>
      </c>
      <c r="H582" s="39" t="e">
        <f t="shared" ca="1" si="1"/>
        <v>#N/A</v>
      </c>
      <c r="I582" s="39">
        <v>0</v>
      </c>
      <c r="J582" s="39">
        <v>0</v>
      </c>
      <c r="K582" s="39">
        <v>0</v>
      </c>
      <c r="L582" s="39">
        <v>0</v>
      </c>
      <c r="M582" s="43" t="e">
        <f t="shared" ca="1" si="2"/>
        <v>#N/A</v>
      </c>
    </row>
    <row r="583" spans="1:13" x14ac:dyDescent="0.3">
      <c r="A583" s="16"/>
      <c r="B583" s="4"/>
      <c r="C583" s="3"/>
      <c r="D583" s="4"/>
      <c r="E583" s="42" t="e">
        <f t="shared" ca="1" si="0"/>
        <v>#N/A</v>
      </c>
      <c r="F583" s="39" t="e">
        <f t="shared" ca="1" si="11"/>
        <v>#N/A</v>
      </c>
      <c r="G583" s="39">
        <v>0</v>
      </c>
      <c r="H583" s="39" t="e">
        <f t="shared" ca="1" si="1"/>
        <v>#N/A</v>
      </c>
      <c r="I583" s="39">
        <v>0</v>
      </c>
      <c r="J583" s="39">
        <v>0</v>
      </c>
      <c r="K583" s="39">
        <v>0</v>
      </c>
      <c r="L583" s="39">
        <v>0</v>
      </c>
      <c r="M583" s="43" t="e">
        <f t="shared" ca="1" si="2"/>
        <v>#N/A</v>
      </c>
    </row>
    <row r="584" spans="1:13" x14ac:dyDescent="0.3">
      <c r="A584" s="16"/>
      <c r="B584" s="4"/>
      <c r="C584" s="3"/>
      <c r="D584" s="4"/>
      <c r="E584" s="42" t="e">
        <f t="shared" ca="1" si="0"/>
        <v>#N/A</v>
      </c>
      <c r="F584" s="39" t="e">
        <f t="shared" ca="1" si="11"/>
        <v>#N/A</v>
      </c>
      <c r="G584" s="39">
        <v>0</v>
      </c>
      <c r="H584" s="39" t="e">
        <f t="shared" ca="1" si="1"/>
        <v>#N/A</v>
      </c>
      <c r="I584" s="39">
        <v>0</v>
      </c>
      <c r="J584" s="39">
        <v>0</v>
      </c>
      <c r="K584" s="39">
        <v>0</v>
      </c>
      <c r="L584" s="39">
        <v>0</v>
      </c>
      <c r="M584" s="43" t="e">
        <f t="shared" ca="1" si="2"/>
        <v>#N/A</v>
      </c>
    </row>
    <row r="585" spans="1:13" x14ac:dyDescent="0.3">
      <c r="A585" s="16"/>
      <c r="B585" s="4"/>
      <c r="C585" s="3"/>
      <c r="D585" s="4"/>
      <c r="E585" s="42" t="e">
        <f t="shared" ca="1" si="0"/>
        <v>#N/A</v>
      </c>
      <c r="F585" s="39" t="e">
        <f t="shared" ca="1" si="11"/>
        <v>#N/A</v>
      </c>
      <c r="G585" s="39">
        <v>0</v>
      </c>
      <c r="H585" s="39" t="e">
        <f t="shared" ca="1" si="1"/>
        <v>#N/A</v>
      </c>
      <c r="I585" s="39">
        <v>0</v>
      </c>
      <c r="J585" s="39">
        <v>0</v>
      </c>
      <c r="K585" s="39">
        <v>0</v>
      </c>
      <c r="L585" s="39">
        <v>0</v>
      </c>
      <c r="M585" s="43" t="e">
        <f t="shared" ca="1" si="2"/>
        <v>#N/A</v>
      </c>
    </row>
    <row r="586" spans="1:13" x14ac:dyDescent="0.3">
      <c r="A586" s="16"/>
      <c r="B586" s="4"/>
      <c r="C586" s="3"/>
      <c r="D586" s="4"/>
      <c r="E586" s="42" t="e">
        <f t="shared" ca="1" si="0"/>
        <v>#N/A</v>
      </c>
      <c r="F586" s="39" t="e">
        <f t="shared" ca="1" si="11"/>
        <v>#N/A</v>
      </c>
      <c r="G586" s="39">
        <v>0</v>
      </c>
      <c r="H586" s="39" t="e">
        <f t="shared" ca="1" si="1"/>
        <v>#N/A</v>
      </c>
      <c r="I586" s="39">
        <v>0</v>
      </c>
      <c r="J586" s="39">
        <v>0</v>
      </c>
      <c r="K586" s="39">
        <v>0</v>
      </c>
      <c r="L586" s="39">
        <v>0</v>
      </c>
      <c r="M586" s="43" t="e">
        <f t="shared" ca="1" si="2"/>
        <v>#N/A</v>
      </c>
    </row>
    <row r="587" spans="1:13" x14ac:dyDescent="0.3">
      <c r="A587" s="16"/>
      <c r="B587" s="4"/>
      <c r="C587" s="3"/>
      <c r="D587" s="4"/>
      <c r="E587" s="42" t="e">
        <f t="shared" ca="1" si="0"/>
        <v>#N/A</v>
      </c>
      <c r="F587" s="39" t="e">
        <f t="shared" ca="1" si="11"/>
        <v>#N/A</v>
      </c>
      <c r="G587" s="39">
        <v>0</v>
      </c>
      <c r="H587" s="39" t="e">
        <f t="shared" ca="1" si="1"/>
        <v>#N/A</v>
      </c>
      <c r="I587" s="39">
        <v>0</v>
      </c>
      <c r="J587" s="39">
        <v>0</v>
      </c>
      <c r="K587" s="39">
        <v>0</v>
      </c>
      <c r="L587" s="39">
        <v>0</v>
      </c>
      <c r="M587" s="43" t="e">
        <f t="shared" ca="1" si="2"/>
        <v>#N/A</v>
      </c>
    </row>
    <row r="588" spans="1:13" x14ac:dyDescent="0.3">
      <c r="A588" s="16"/>
      <c r="B588" s="4"/>
      <c r="C588" s="3"/>
      <c r="D588" s="4"/>
      <c r="E588" s="42" t="e">
        <f t="shared" ca="1" si="0"/>
        <v>#N/A</v>
      </c>
      <c r="F588" s="39" t="e">
        <f t="shared" ca="1" si="11"/>
        <v>#N/A</v>
      </c>
      <c r="G588" s="39">
        <v>0</v>
      </c>
      <c r="H588" s="39" t="e">
        <f t="shared" ca="1" si="1"/>
        <v>#N/A</v>
      </c>
      <c r="I588" s="39">
        <v>0</v>
      </c>
      <c r="J588" s="39">
        <v>0</v>
      </c>
      <c r="K588" s="39">
        <v>0</v>
      </c>
      <c r="L588" s="39">
        <v>0</v>
      </c>
      <c r="M588" s="43" t="e">
        <f t="shared" ca="1" si="2"/>
        <v>#N/A</v>
      </c>
    </row>
    <row r="589" spans="1:13" x14ac:dyDescent="0.3">
      <c r="A589" s="16"/>
      <c r="B589" s="4"/>
      <c r="C589" s="3"/>
      <c r="D589" s="4"/>
      <c r="E589" s="42" t="e">
        <f t="shared" ca="1" si="0"/>
        <v>#N/A</v>
      </c>
      <c r="F589" s="39" t="e">
        <f t="shared" ca="1" si="11"/>
        <v>#N/A</v>
      </c>
      <c r="G589" s="39">
        <v>0</v>
      </c>
      <c r="H589" s="39" t="e">
        <f t="shared" ca="1" si="1"/>
        <v>#N/A</v>
      </c>
      <c r="I589" s="39">
        <v>0</v>
      </c>
      <c r="J589" s="39">
        <v>0</v>
      </c>
      <c r="K589" s="39">
        <v>0</v>
      </c>
      <c r="L589" s="39">
        <v>0</v>
      </c>
      <c r="M589" s="43" t="e">
        <f t="shared" ca="1" si="2"/>
        <v>#N/A</v>
      </c>
    </row>
    <row r="590" spans="1:13" x14ac:dyDescent="0.3">
      <c r="A590" s="16"/>
      <c r="B590" s="4"/>
      <c r="C590" s="3"/>
      <c r="D590" s="4"/>
      <c r="E590" s="42" t="e">
        <f t="shared" ca="1" si="0"/>
        <v>#N/A</v>
      </c>
      <c r="F590" s="39" t="e">
        <f t="shared" ca="1" si="11"/>
        <v>#N/A</v>
      </c>
      <c r="G590" s="39">
        <v>0</v>
      </c>
      <c r="H590" s="39" t="e">
        <f t="shared" ca="1" si="1"/>
        <v>#N/A</v>
      </c>
      <c r="I590" s="39">
        <v>0</v>
      </c>
      <c r="J590" s="39">
        <v>0</v>
      </c>
      <c r="K590" s="39">
        <v>0</v>
      </c>
      <c r="L590" s="39">
        <v>0</v>
      </c>
      <c r="M590" s="43" t="e">
        <f t="shared" ca="1" si="2"/>
        <v>#N/A</v>
      </c>
    </row>
    <row r="591" spans="1:13" x14ac:dyDescent="0.3">
      <c r="A591" s="16"/>
      <c r="B591" s="4"/>
      <c r="C591" s="3"/>
      <c r="D591" s="4"/>
      <c r="E591" s="42" t="e">
        <f t="shared" ca="1" si="0"/>
        <v>#N/A</v>
      </c>
      <c r="F591" s="39" t="e">
        <f t="shared" ca="1" si="11"/>
        <v>#N/A</v>
      </c>
      <c r="G591" s="39">
        <v>0</v>
      </c>
      <c r="H591" s="39" t="e">
        <f t="shared" ca="1" si="1"/>
        <v>#N/A</v>
      </c>
      <c r="I591" s="39">
        <v>0</v>
      </c>
      <c r="J591" s="39">
        <v>0</v>
      </c>
      <c r="K591" s="39">
        <v>0</v>
      </c>
      <c r="L591" s="39">
        <v>0</v>
      </c>
      <c r="M591" s="43" t="e">
        <f t="shared" ca="1" si="2"/>
        <v>#N/A</v>
      </c>
    </row>
    <row r="592" spans="1:13" x14ac:dyDescent="0.3">
      <c r="A592" s="16"/>
      <c r="B592" s="4"/>
      <c r="C592" s="3"/>
      <c r="D592" s="4"/>
      <c r="E592" s="42" t="e">
        <f t="shared" ca="1" si="0"/>
        <v>#N/A</v>
      </c>
      <c r="F592" s="39" t="e">
        <f t="shared" ca="1" si="11"/>
        <v>#N/A</v>
      </c>
      <c r="G592" s="39">
        <v>0</v>
      </c>
      <c r="H592" s="39" t="e">
        <f t="shared" ca="1" si="1"/>
        <v>#N/A</v>
      </c>
      <c r="I592" s="39">
        <v>0</v>
      </c>
      <c r="J592" s="39">
        <v>0</v>
      </c>
      <c r="K592" s="39">
        <v>0</v>
      </c>
      <c r="L592" s="39">
        <v>0</v>
      </c>
      <c r="M592" s="43" t="e">
        <f t="shared" ca="1" si="2"/>
        <v>#N/A</v>
      </c>
    </row>
    <row r="593" spans="1:13" x14ac:dyDescent="0.3">
      <c r="A593" s="16"/>
      <c r="B593" s="4"/>
      <c r="C593" s="3"/>
      <c r="D593" s="4"/>
      <c r="E593" s="42" t="e">
        <f t="shared" ca="1" si="0"/>
        <v>#N/A</v>
      </c>
      <c r="F593" s="39" t="e">
        <f t="shared" ca="1" si="11"/>
        <v>#N/A</v>
      </c>
      <c r="G593" s="39">
        <v>0</v>
      </c>
      <c r="H593" s="39" t="e">
        <f t="shared" ca="1" si="1"/>
        <v>#N/A</v>
      </c>
      <c r="I593" s="39">
        <v>0</v>
      </c>
      <c r="J593" s="39">
        <v>0</v>
      </c>
      <c r="K593" s="39">
        <v>0</v>
      </c>
      <c r="L593" s="39">
        <v>0</v>
      </c>
      <c r="M593" s="43" t="e">
        <f t="shared" ca="1" si="2"/>
        <v>#N/A</v>
      </c>
    </row>
    <row r="594" spans="1:13" x14ac:dyDescent="0.3">
      <c r="A594" s="16"/>
      <c r="B594" s="4"/>
      <c r="C594" s="3"/>
      <c r="D594" s="4"/>
      <c r="E594" s="42" t="e">
        <f t="shared" ca="1" si="0"/>
        <v>#N/A</v>
      </c>
      <c r="F594" s="39" t="e">
        <f t="shared" ca="1" si="11"/>
        <v>#N/A</v>
      </c>
      <c r="G594" s="39">
        <v>0</v>
      </c>
      <c r="H594" s="39" t="e">
        <f t="shared" ca="1" si="1"/>
        <v>#N/A</v>
      </c>
      <c r="I594" s="39">
        <v>0</v>
      </c>
      <c r="J594" s="39">
        <v>0</v>
      </c>
      <c r="K594" s="39">
        <v>0</v>
      </c>
      <c r="L594" s="39">
        <v>0</v>
      </c>
      <c r="M594" s="43" t="e">
        <f t="shared" ca="1" si="2"/>
        <v>#N/A</v>
      </c>
    </row>
    <row r="595" spans="1:13" x14ac:dyDescent="0.3">
      <c r="A595" s="16"/>
      <c r="B595" s="4"/>
      <c r="C595" s="3"/>
      <c r="D595" s="4"/>
      <c r="E595" s="42" t="e">
        <f t="shared" ca="1" si="0"/>
        <v>#N/A</v>
      </c>
      <c r="F595" s="39" t="e">
        <f t="shared" ca="1" si="11"/>
        <v>#N/A</v>
      </c>
      <c r="G595" s="39">
        <v>0</v>
      </c>
      <c r="H595" s="39" t="e">
        <f t="shared" ca="1" si="1"/>
        <v>#N/A</v>
      </c>
      <c r="I595" s="39">
        <v>0</v>
      </c>
      <c r="J595" s="39">
        <v>0</v>
      </c>
      <c r="K595" s="39">
        <v>0</v>
      </c>
      <c r="L595" s="39">
        <v>0</v>
      </c>
      <c r="M595" s="43" t="e">
        <f t="shared" ca="1" si="2"/>
        <v>#N/A</v>
      </c>
    </row>
    <row r="596" spans="1:13" x14ac:dyDescent="0.3">
      <c r="A596" s="16"/>
      <c r="B596" s="4"/>
      <c r="C596" s="3"/>
      <c r="D596" s="4"/>
      <c r="E596" s="42" t="e">
        <f t="shared" ca="1" si="0"/>
        <v>#N/A</v>
      </c>
      <c r="F596" s="39" t="e">
        <f t="shared" ca="1" si="11"/>
        <v>#N/A</v>
      </c>
      <c r="G596" s="39">
        <v>0</v>
      </c>
      <c r="H596" s="39" t="e">
        <f t="shared" ca="1" si="1"/>
        <v>#N/A</v>
      </c>
      <c r="I596" s="39">
        <v>0</v>
      </c>
      <c r="J596" s="39">
        <v>0</v>
      </c>
      <c r="K596" s="39">
        <v>0</v>
      </c>
      <c r="L596" s="39">
        <v>0</v>
      </c>
      <c r="M596" s="43" t="e">
        <f t="shared" ca="1" si="2"/>
        <v>#N/A</v>
      </c>
    </row>
    <row r="597" spans="1:13" x14ac:dyDescent="0.3">
      <c r="A597" s="16"/>
      <c r="B597" s="4"/>
      <c r="C597" s="3"/>
      <c r="D597" s="4"/>
      <c r="E597" s="42" t="e">
        <f t="shared" ca="1" si="0"/>
        <v>#N/A</v>
      </c>
      <c r="F597" s="39" t="e">
        <f t="shared" ca="1" si="11"/>
        <v>#N/A</v>
      </c>
      <c r="G597" s="39">
        <v>0</v>
      </c>
      <c r="H597" s="39" t="e">
        <f t="shared" ca="1" si="1"/>
        <v>#N/A</v>
      </c>
      <c r="I597" s="39">
        <v>0</v>
      </c>
      <c r="J597" s="39">
        <v>0</v>
      </c>
      <c r="K597" s="39">
        <v>0</v>
      </c>
      <c r="L597" s="39">
        <v>0</v>
      </c>
      <c r="M597" s="43" t="e">
        <f t="shared" ca="1" si="2"/>
        <v>#N/A</v>
      </c>
    </row>
    <row r="598" spans="1:13" x14ac:dyDescent="0.3">
      <c r="A598" s="16"/>
      <c r="B598" s="4"/>
      <c r="C598" s="3"/>
      <c r="D598" s="4"/>
      <c r="E598" s="42" t="e">
        <f t="shared" ca="1" si="0"/>
        <v>#N/A</v>
      </c>
      <c r="F598" s="39" t="e">
        <f t="shared" ca="1" si="11"/>
        <v>#N/A</v>
      </c>
      <c r="G598" s="39">
        <v>0</v>
      </c>
      <c r="H598" s="39" t="e">
        <f t="shared" ca="1" si="1"/>
        <v>#N/A</v>
      </c>
      <c r="I598" s="39">
        <v>0</v>
      </c>
      <c r="J598" s="39">
        <v>0</v>
      </c>
      <c r="K598" s="39">
        <v>0</v>
      </c>
      <c r="L598" s="39">
        <v>0</v>
      </c>
      <c r="M598" s="43" t="e">
        <f t="shared" ca="1" si="2"/>
        <v>#N/A</v>
      </c>
    </row>
    <row r="599" spans="1:13" x14ac:dyDescent="0.3">
      <c r="A599" s="16"/>
      <c r="B599" s="4"/>
      <c r="C599" s="3"/>
      <c r="D599" s="4"/>
      <c r="E599" s="42" t="e">
        <f t="shared" ca="1" si="0"/>
        <v>#N/A</v>
      </c>
      <c r="F599" s="39" t="e">
        <f t="shared" ca="1" si="11"/>
        <v>#N/A</v>
      </c>
      <c r="G599" s="39">
        <v>0</v>
      </c>
      <c r="H599" s="39" t="e">
        <f t="shared" ca="1" si="1"/>
        <v>#N/A</v>
      </c>
      <c r="I599" s="39">
        <v>0</v>
      </c>
      <c r="J599" s="39">
        <v>0</v>
      </c>
      <c r="K599" s="39">
        <v>0</v>
      </c>
      <c r="L599" s="39">
        <v>0</v>
      </c>
      <c r="M599" s="43" t="e">
        <f t="shared" ca="1" si="2"/>
        <v>#N/A</v>
      </c>
    </row>
    <row r="600" spans="1:13" x14ac:dyDescent="0.3">
      <c r="A600" s="16"/>
      <c r="B600" s="4"/>
      <c r="C600" s="3"/>
      <c r="D600" s="4"/>
      <c r="E600" s="42" t="e">
        <f t="shared" ca="1" si="0"/>
        <v>#N/A</v>
      </c>
      <c r="F600" s="39" t="e">
        <f t="shared" ca="1" si="11"/>
        <v>#N/A</v>
      </c>
      <c r="G600" s="39">
        <v>0</v>
      </c>
      <c r="H600" s="39" t="e">
        <f t="shared" ca="1" si="1"/>
        <v>#N/A</v>
      </c>
      <c r="I600" s="39">
        <v>0</v>
      </c>
      <c r="J600" s="39">
        <v>0</v>
      </c>
      <c r="K600" s="39">
        <v>0</v>
      </c>
      <c r="L600" s="39">
        <v>0</v>
      </c>
      <c r="M600" s="43" t="e">
        <f t="shared" ca="1" si="2"/>
        <v>#N/A</v>
      </c>
    </row>
    <row r="601" spans="1:13" x14ac:dyDescent="0.3">
      <c r="A601" s="16"/>
      <c r="B601" s="4"/>
      <c r="C601" s="3"/>
      <c r="D601" s="4"/>
      <c r="E601" s="42" t="e">
        <f t="shared" ca="1" si="0"/>
        <v>#N/A</v>
      </c>
      <c r="F601" s="39" t="e">
        <f t="shared" ca="1" si="11"/>
        <v>#N/A</v>
      </c>
      <c r="G601" s="39">
        <v>0</v>
      </c>
      <c r="H601" s="39" t="e">
        <f t="shared" ca="1" si="1"/>
        <v>#N/A</v>
      </c>
      <c r="I601" s="39">
        <v>0</v>
      </c>
      <c r="J601" s="39">
        <v>0</v>
      </c>
      <c r="K601" s="39">
        <v>0</v>
      </c>
      <c r="L601" s="39">
        <v>0</v>
      </c>
      <c r="M601" s="43" t="e">
        <f t="shared" ca="1" si="2"/>
        <v>#N/A</v>
      </c>
    </row>
    <row r="602" spans="1:13" x14ac:dyDescent="0.3">
      <c r="A602" s="16"/>
      <c r="B602" s="4"/>
      <c r="C602" s="3"/>
      <c r="D602" s="4"/>
      <c r="E602" s="42" t="e">
        <f t="shared" ca="1" si="0"/>
        <v>#N/A</v>
      </c>
      <c r="F602" s="39" t="e">
        <f t="shared" ca="1" si="11"/>
        <v>#N/A</v>
      </c>
      <c r="G602" s="39">
        <v>0</v>
      </c>
      <c r="H602" s="39" t="e">
        <f t="shared" ca="1" si="1"/>
        <v>#N/A</v>
      </c>
      <c r="I602" s="39">
        <v>0</v>
      </c>
      <c r="J602" s="39">
        <v>0</v>
      </c>
      <c r="K602" s="39">
        <v>0</v>
      </c>
      <c r="L602" s="39">
        <v>0</v>
      </c>
      <c r="M602" s="43" t="e">
        <f t="shared" ca="1" si="2"/>
        <v>#N/A</v>
      </c>
    </row>
    <row r="603" spans="1:13" x14ac:dyDescent="0.3">
      <c r="A603" s="16"/>
      <c r="B603" s="4"/>
      <c r="C603" s="3"/>
      <c r="D603" s="4"/>
      <c r="E603" s="42" t="e">
        <f t="shared" ca="1" si="0"/>
        <v>#N/A</v>
      </c>
      <c r="F603" s="39" t="e">
        <f t="shared" ca="1" si="11"/>
        <v>#N/A</v>
      </c>
      <c r="G603" s="39">
        <v>0</v>
      </c>
      <c r="H603" s="39" t="e">
        <f t="shared" ca="1" si="1"/>
        <v>#N/A</v>
      </c>
      <c r="I603" s="39">
        <v>0</v>
      </c>
      <c r="J603" s="39">
        <v>0</v>
      </c>
      <c r="K603" s="39">
        <v>0</v>
      </c>
      <c r="L603" s="39">
        <v>0</v>
      </c>
      <c r="M603" s="43" t="e">
        <f t="shared" ca="1" si="2"/>
        <v>#N/A</v>
      </c>
    </row>
    <row r="604" spans="1:13" x14ac:dyDescent="0.3">
      <c r="A604" s="16"/>
      <c r="B604" s="4"/>
      <c r="C604" s="3"/>
      <c r="D604" s="4"/>
      <c r="E604" s="42" t="e">
        <f t="shared" ca="1" si="0"/>
        <v>#N/A</v>
      </c>
      <c r="F604" s="39" t="e">
        <f t="shared" ca="1" si="11"/>
        <v>#N/A</v>
      </c>
      <c r="G604" s="39">
        <v>0</v>
      </c>
      <c r="H604" s="39" t="e">
        <f t="shared" ca="1" si="1"/>
        <v>#N/A</v>
      </c>
      <c r="I604" s="39">
        <v>0</v>
      </c>
      <c r="J604" s="39">
        <v>0</v>
      </c>
      <c r="K604" s="39">
        <v>0</v>
      </c>
      <c r="L604" s="39">
        <v>0</v>
      </c>
      <c r="M604" s="43" t="e">
        <f t="shared" ca="1" si="2"/>
        <v>#N/A</v>
      </c>
    </row>
    <row r="605" spans="1:13" x14ac:dyDescent="0.3">
      <c r="A605" s="16"/>
      <c r="B605" s="4"/>
      <c r="C605" s="3"/>
      <c r="D605" s="4"/>
      <c r="E605" s="42" t="e">
        <f t="shared" ca="1" si="0"/>
        <v>#N/A</v>
      </c>
      <c r="F605" s="39" t="e">
        <f t="shared" ca="1" si="11"/>
        <v>#N/A</v>
      </c>
      <c r="G605" s="39">
        <v>0</v>
      </c>
      <c r="H605" s="39" t="e">
        <f t="shared" ca="1" si="1"/>
        <v>#N/A</v>
      </c>
      <c r="I605" s="39">
        <v>0</v>
      </c>
      <c r="J605" s="39">
        <v>0</v>
      </c>
      <c r="K605" s="39">
        <v>0</v>
      </c>
      <c r="L605" s="39">
        <v>0</v>
      </c>
      <c r="M605" s="43" t="e">
        <f t="shared" ca="1" si="2"/>
        <v>#N/A</v>
      </c>
    </row>
    <row r="606" spans="1:13" x14ac:dyDescent="0.3">
      <c r="A606" s="16"/>
      <c r="B606" s="4"/>
      <c r="C606" s="3"/>
      <c r="D606" s="4"/>
      <c r="E606" s="42" t="e">
        <f t="shared" ca="1" si="0"/>
        <v>#N/A</v>
      </c>
      <c r="F606" s="39" t="e">
        <f t="shared" ca="1" si="11"/>
        <v>#N/A</v>
      </c>
      <c r="G606" s="39">
        <v>0</v>
      </c>
      <c r="H606" s="39" t="e">
        <f t="shared" ca="1" si="1"/>
        <v>#N/A</v>
      </c>
      <c r="I606" s="39">
        <v>0</v>
      </c>
      <c r="J606" s="39">
        <v>0</v>
      </c>
      <c r="K606" s="39">
        <v>0</v>
      </c>
      <c r="L606" s="39">
        <v>0</v>
      </c>
      <c r="M606" s="43" t="e">
        <f t="shared" ca="1" si="2"/>
        <v>#N/A</v>
      </c>
    </row>
    <row r="607" spans="1:13" x14ac:dyDescent="0.3">
      <c r="A607" s="16"/>
      <c r="B607" s="4"/>
      <c r="C607" s="3"/>
      <c r="D607" s="4"/>
      <c r="E607" s="42" t="e">
        <f t="shared" ca="1" si="0"/>
        <v>#N/A</v>
      </c>
      <c r="F607" s="39" t="e">
        <f t="shared" ca="1" si="11"/>
        <v>#N/A</v>
      </c>
      <c r="G607" s="39">
        <v>0</v>
      </c>
      <c r="H607" s="39" t="e">
        <f t="shared" ca="1" si="1"/>
        <v>#N/A</v>
      </c>
      <c r="I607" s="39">
        <v>0</v>
      </c>
      <c r="J607" s="39">
        <v>0</v>
      </c>
      <c r="K607" s="39">
        <v>0</v>
      </c>
      <c r="L607" s="39">
        <v>0</v>
      </c>
      <c r="M607" s="43" t="e">
        <f t="shared" ca="1" si="2"/>
        <v>#N/A</v>
      </c>
    </row>
    <row r="608" spans="1:13" x14ac:dyDescent="0.3">
      <c r="A608" s="16"/>
      <c r="B608" s="4"/>
      <c r="C608" s="3"/>
      <c r="D608" s="4"/>
      <c r="E608" s="42" t="e">
        <f t="shared" ca="1" si="0"/>
        <v>#N/A</v>
      </c>
      <c r="F608" s="39" t="e">
        <f t="shared" ca="1" si="11"/>
        <v>#N/A</v>
      </c>
      <c r="G608" s="39">
        <v>0</v>
      </c>
      <c r="H608" s="39" t="e">
        <f t="shared" ca="1" si="1"/>
        <v>#N/A</v>
      </c>
      <c r="I608" s="39">
        <v>0</v>
      </c>
      <c r="J608" s="39">
        <v>0</v>
      </c>
      <c r="K608" s="39">
        <v>0</v>
      </c>
      <c r="L608" s="39">
        <v>0</v>
      </c>
      <c r="M608" s="43" t="e">
        <f t="shared" ca="1" si="2"/>
        <v>#N/A</v>
      </c>
    </row>
    <row r="609" spans="1:13" x14ac:dyDescent="0.3">
      <c r="A609" s="16"/>
      <c r="B609" s="4"/>
      <c r="C609" s="3"/>
      <c r="D609" s="4"/>
      <c r="E609" s="42" t="e">
        <f t="shared" ca="1" si="0"/>
        <v>#N/A</v>
      </c>
      <c r="F609" s="39" t="e">
        <f t="shared" ca="1" si="11"/>
        <v>#N/A</v>
      </c>
      <c r="G609" s="39">
        <v>0</v>
      </c>
      <c r="H609" s="39" t="e">
        <f t="shared" ca="1" si="1"/>
        <v>#N/A</v>
      </c>
      <c r="I609" s="39">
        <v>0</v>
      </c>
      <c r="J609" s="39">
        <v>0</v>
      </c>
      <c r="K609" s="39">
        <v>0</v>
      </c>
      <c r="L609" s="39">
        <v>0</v>
      </c>
      <c r="M609" s="43" t="e">
        <f t="shared" ca="1" si="2"/>
        <v>#N/A</v>
      </c>
    </row>
    <row r="610" spans="1:13" x14ac:dyDescent="0.3">
      <c r="A610" s="16"/>
      <c r="B610" s="4"/>
      <c r="C610" s="3"/>
      <c r="D610" s="4"/>
      <c r="E610" s="42" t="e">
        <f t="shared" ca="1" si="0"/>
        <v>#N/A</v>
      </c>
      <c r="F610" s="39" t="e">
        <f t="shared" ca="1" si="11"/>
        <v>#N/A</v>
      </c>
      <c r="G610" s="39">
        <v>0</v>
      </c>
      <c r="H610" s="39" t="e">
        <f t="shared" ca="1" si="1"/>
        <v>#N/A</v>
      </c>
      <c r="I610" s="39">
        <v>0</v>
      </c>
      <c r="J610" s="39">
        <v>0</v>
      </c>
      <c r="K610" s="39">
        <v>0</v>
      </c>
      <c r="L610" s="39">
        <v>0</v>
      </c>
      <c r="M610" s="43" t="e">
        <f t="shared" ca="1" si="2"/>
        <v>#N/A</v>
      </c>
    </row>
    <row r="611" spans="1:13" x14ac:dyDescent="0.3">
      <c r="A611" s="16"/>
      <c r="B611" s="4"/>
      <c r="C611" s="3"/>
      <c r="D611" s="4"/>
      <c r="E611" s="42" t="e">
        <f t="shared" ca="1" si="0"/>
        <v>#N/A</v>
      </c>
      <c r="F611" s="39" t="e">
        <f t="shared" ca="1" si="11"/>
        <v>#N/A</v>
      </c>
      <c r="G611" s="39">
        <v>0</v>
      </c>
      <c r="H611" s="39" t="e">
        <f t="shared" ca="1" si="1"/>
        <v>#N/A</v>
      </c>
      <c r="I611" s="39">
        <v>0</v>
      </c>
      <c r="J611" s="39">
        <v>0</v>
      </c>
      <c r="K611" s="39">
        <v>0</v>
      </c>
      <c r="L611" s="39">
        <v>0</v>
      </c>
      <c r="M611" s="43" t="e">
        <f t="shared" ca="1" si="2"/>
        <v>#N/A</v>
      </c>
    </row>
    <row r="612" spans="1:13" x14ac:dyDescent="0.3">
      <c r="A612" s="16"/>
      <c r="B612" s="4"/>
      <c r="C612" s="3"/>
      <c r="D612" s="4"/>
      <c r="E612" s="42" t="e">
        <f t="shared" ca="1" si="0"/>
        <v>#N/A</v>
      </c>
      <c r="F612" s="39" t="e">
        <f t="shared" ca="1" si="11"/>
        <v>#N/A</v>
      </c>
      <c r="G612" s="39">
        <v>0</v>
      </c>
      <c r="H612" s="39" t="e">
        <f t="shared" ca="1" si="1"/>
        <v>#N/A</v>
      </c>
      <c r="I612" s="39">
        <v>0</v>
      </c>
      <c r="J612" s="39">
        <v>0</v>
      </c>
      <c r="K612" s="39">
        <v>0</v>
      </c>
      <c r="L612" s="39">
        <v>0</v>
      </c>
      <c r="M612" s="43" t="e">
        <f t="shared" ca="1" si="2"/>
        <v>#N/A</v>
      </c>
    </row>
    <row r="613" spans="1:13" x14ac:dyDescent="0.3">
      <c r="A613" s="16"/>
      <c r="B613" s="4"/>
      <c r="C613" s="3"/>
      <c r="D613" s="4"/>
      <c r="E613" s="42" t="e">
        <f t="shared" ca="1" si="0"/>
        <v>#N/A</v>
      </c>
      <c r="F613" s="39" t="e">
        <f t="shared" ca="1" si="11"/>
        <v>#N/A</v>
      </c>
      <c r="G613" s="39">
        <v>0</v>
      </c>
      <c r="H613" s="39" t="e">
        <f t="shared" ca="1" si="1"/>
        <v>#N/A</v>
      </c>
      <c r="I613" s="39">
        <v>0</v>
      </c>
      <c r="J613" s="39">
        <v>0</v>
      </c>
      <c r="K613" s="39">
        <v>0</v>
      </c>
      <c r="L613" s="39">
        <v>0</v>
      </c>
      <c r="M613" s="43" t="e">
        <f t="shared" ca="1" si="2"/>
        <v>#N/A</v>
      </c>
    </row>
    <row r="614" spans="1:13" x14ac:dyDescent="0.3">
      <c r="A614" s="16"/>
      <c r="B614" s="4"/>
      <c r="C614" s="3"/>
      <c r="D614" s="4"/>
      <c r="E614" s="42" t="e">
        <f t="shared" ca="1" si="0"/>
        <v>#N/A</v>
      </c>
      <c r="F614" s="39" t="e">
        <f t="shared" ca="1" si="11"/>
        <v>#N/A</v>
      </c>
      <c r="G614" s="39">
        <v>0</v>
      </c>
      <c r="H614" s="39" t="e">
        <f t="shared" ca="1" si="1"/>
        <v>#N/A</v>
      </c>
      <c r="I614" s="39">
        <v>0</v>
      </c>
      <c r="J614" s="39">
        <v>0</v>
      </c>
      <c r="K614" s="39">
        <v>0</v>
      </c>
      <c r="L614" s="39">
        <v>0</v>
      </c>
      <c r="M614" s="43" t="e">
        <f t="shared" ca="1" si="2"/>
        <v>#N/A</v>
      </c>
    </row>
    <row r="615" spans="1:13" x14ac:dyDescent="0.3">
      <c r="A615" s="16"/>
      <c r="B615" s="4"/>
      <c r="C615" s="3"/>
      <c r="D615" s="4"/>
      <c r="E615" s="42" t="e">
        <f t="shared" ca="1" si="0"/>
        <v>#N/A</v>
      </c>
      <c r="F615" s="39" t="e">
        <f t="shared" ca="1" si="11"/>
        <v>#N/A</v>
      </c>
      <c r="G615" s="39">
        <v>0</v>
      </c>
      <c r="H615" s="39" t="e">
        <f t="shared" ca="1" si="1"/>
        <v>#N/A</v>
      </c>
      <c r="I615" s="39">
        <v>0</v>
      </c>
      <c r="J615" s="39">
        <v>0</v>
      </c>
      <c r="K615" s="39">
        <v>0</v>
      </c>
      <c r="L615" s="39">
        <v>0</v>
      </c>
      <c r="M615" s="43" t="e">
        <f t="shared" ca="1" si="2"/>
        <v>#N/A</v>
      </c>
    </row>
    <row r="616" spans="1:13" x14ac:dyDescent="0.3">
      <c r="A616" s="16"/>
      <c r="B616" s="4"/>
      <c r="C616" s="3"/>
      <c r="D616" s="4"/>
      <c r="E616" s="42" t="e">
        <f t="shared" ca="1" si="0"/>
        <v>#N/A</v>
      </c>
      <c r="F616" s="39" t="e">
        <f t="shared" ca="1" si="11"/>
        <v>#N/A</v>
      </c>
      <c r="G616" s="39">
        <v>0</v>
      </c>
      <c r="H616" s="39" t="e">
        <f t="shared" ca="1" si="1"/>
        <v>#N/A</v>
      </c>
      <c r="I616" s="39">
        <v>0</v>
      </c>
      <c r="J616" s="39">
        <v>0</v>
      </c>
      <c r="K616" s="39">
        <v>0</v>
      </c>
      <c r="L616" s="39">
        <v>0</v>
      </c>
      <c r="M616" s="43" t="e">
        <f t="shared" ca="1" si="2"/>
        <v>#N/A</v>
      </c>
    </row>
    <row r="617" spans="1:13" x14ac:dyDescent="0.3">
      <c r="A617" s="16"/>
      <c r="B617" s="4"/>
      <c r="C617" s="3"/>
      <c r="D617" s="4"/>
      <c r="E617" s="42" t="e">
        <f t="shared" ca="1" si="0"/>
        <v>#N/A</v>
      </c>
      <c r="F617" s="39" t="e">
        <f t="shared" ca="1" si="11"/>
        <v>#N/A</v>
      </c>
      <c r="G617" s="39">
        <v>0</v>
      </c>
      <c r="H617" s="39" t="e">
        <f t="shared" ca="1" si="1"/>
        <v>#N/A</v>
      </c>
      <c r="I617" s="39">
        <v>0</v>
      </c>
      <c r="J617" s="39">
        <v>0</v>
      </c>
      <c r="K617" s="39">
        <v>0</v>
      </c>
      <c r="L617" s="39">
        <v>0</v>
      </c>
      <c r="M617" s="43" t="e">
        <f t="shared" ca="1" si="2"/>
        <v>#N/A</v>
      </c>
    </row>
    <row r="618" spans="1:13" x14ac:dyDescent="0.3">
      <c r="A618" s="16"/>
      <c r="B618" s="4"/>
      <c r="C618" s="3"/>
      <c r="D618" s="4"/>
      <c r="E618" s="42" t="e">
        <f t="shared" ca="1" si="0"/>
        <v>#N/A</v>
      </c>
      <c r="F618" s="39" t="e">
        <f t="shared" ca="1" si="11"/>
        <v>#N/A</v>
      </c>
      <c r="G618" s="39">
        <v>0</v>
      </c>
      <c r="H618" s="39" t="e">
        <f t="shared" ca="1" si="1"/>
        <v>#N/A</v>
      </c>
      <c r="I618" s="39">
        <v>0</v>
      </c>
      <c r="J618" s="39">
        <v>0</v>
      </c>
      <c r="K618" s="39">
        <v>0</v>
      </c>
      <c r="L618" s="39">
        <v>0</v>
      </c>
      <c r="M618" s="43" t="e">
        <f t="shared" ca="1" si="2"/>
        <v>#N/A</v>
      </c>
    </row>
    <row r="619" spans="1:13" x14ac:dyDescent="0.3">
      <c r="A619" s="16"/>
      <c r="B619" s="4"/>
      <c r="C619" s="3"/>
      <c r="D619" s="4"/>
      <c r="E619" s="42" t="e">
        <f t="shared" ca="1" si="0"/>
        <v>#N/A</v>
      </c>
      <c r="F619" s="39" t="e">
        <f t="shared" ca="1" si="11"/>
        <v>#N/A</v>
      </c>
      <c r="G619" s="39">
        <v>0</v>
      </c>
      <c r="H619" s="39" t="e">
        <f t="shared" ca="1" si="1"/>
        <v>#N/A</v>
      </c>
      <c r="I619" s="39">
        <v>0</v>
      </c>
      <c r="J619" s="39">
        <v>0</v>
      </c>
      <c r="K619" s="39">
        <v>0</v>
      </c>
      <c r="L619" s="39">
        <v>0</v>
      </c>
      <c r="M619" s="43" t="e">
        <f t="shared" ca="1" si="2"/>
        <v>#N/A</v>
      </c>
    </row>
    <row r="620" spans="1:13" x14ac:dyDescent="0.3">
      <c r="A620" s="16"/>
      <c r="B620" s="4"/>
      <c r="C620" s="3"/>
      <c r="D620" s="4"/>
      <c r="E620" s="42" t="e">
        <f t="shared" ca="1" si="0"/>
        <v>#N/A</v>
      </c>
      <c r="F620" s="39" t="e">
        <f t="shared" ca="1" si="11"/>
        <v>#N/A</v>
      </c>
      <c r="G620" s="39">
        <v>0</v>
      </c>
      <c r="H620" s="39" t="e">
        <f t="shared" ca="1" si="1"/>
        <v>#N/A</v>
      </c>
      <c r="I620" s="39">
        <v>0</v>
      </c>
      <c r="J620" s="39">
        <v>0</v>
      </c>
      <c r="K620" s="39">
        <v>0</v>
      </c>
      <c r="L620" s="39">
        <v>0</v>
      </c>
      <c r="M620" s="43" t="e">
        <f t="shared" ca="1" si="2"/>
        <v>#N/A</v>
      </c>
    </row>
    <row r="621" spans="1:13" x14ac:dyDescent="0.3">
      <c r="A621" s="16"/>
      <c r="B621" s="4"/>
      <c r="C621" s="3"/>
      <c r="D621" s="4"/>
      <c r="E621" s="42" t="e">
        <f t="shared" ca="1" si="0"/>
        <v>#N/A</v>
      </c>
      <c r="F621" s="39" t="e">
        <f t="shared" ca="1" si="11"/>
        <v>#N/A</v>
      </c>
      <c r="G621" s="39">
        <v>0</v>
      </c>
      <c r="H621" s="39" t="e">
        <f t="shared" ca="1" si="1"/>
        <v>#N/A</v>
      </c>
      <c r="I621" s="39">
        <v>0</v>
      </c>
      <c r="J621" s="39">
        <v>0</v>
      </c>
      <c r="K621" s="39">
        <v>0</v>
      </c>
      <c r="L621" s="39">
        <v>0</v>
      </c>
      <c r="M621" s="43" t="e">
        <f t="shared" ca="1" si="2"/>
        <v>#N/A</v>
      </c>
    </row>
    <row r="622" spans="1:13" x14ac:dyDescent="0.3">
      <c r="A622" s="16"/>
      <c r="B622" s="4"/>
      <c r="C622" s="3"/>
      <c r="D622" s="4"/>
      <c r="E622" s="42" t="e">
        <f t="shared" ca="1" si="0"/>
        <v>#N/A</v>
      </c>
      <c r="F622" s="39" t="e">
        <f t="shared" ca="1" si="11"/>
        <v>#N/A</v>
      </c>
      <c r="G622" s="39">
        <v>0</v>
      </c>
      <c r="H622" s="39" t="e">
        <f t="shared" ca="1" si="1"/>
        <v>#N/A</v>
      </c>
      <c r="I622" s="39">
        <v>0</v>
      </c>
      <c r="J622" s="39">
        <v>0</v>
      </c>
      <c r="K622" s="39">
        <v>0</v>
      </c>
      <c r="L622" s="39">
        <v>0</v>
      </c>
      <c r="M622" s="43" t="e">
        <f t="shared" ca="1" si="2"/>
        <v>#N/A</v>
      </c>
    </row>
    <row r="623" spans="1:13" x14ac:dyDescent="0.3">
      <c r="A623" s="16"/>
      <c r="B623" s="4"/>
      <c r="C623" s="3"/>
      <c r="D623" s="4"/>
      <c r="E623" s="42" t="e">
        <f t="shared" ca="1" si="0"/>
        <v>#N/A</v>
      </c>
      <c r="F623" s="39" t="e">
        <f t="shared" ca="1" si="11"/>
        <v>#N/A</v>
      </c>
      <c r="G623" s="39">
        <v>0</v>
      </c>
      <c r="H623" s="39" t="e">
        <f t="shared" ca="1" si="1"/>
        <v>#N/A</v>
      </c>
      <c r="I623" s="39">
        <v>0</v>
      </c>
      <c r="J623" s="39">
        <v>0</v>
      </c>
      <c r="K623" s="39">
        <v>0</v>
      </c>
      <c r="L623" s="39">
        <v>0</v>
      </c>
      <c r="M623" s="43" t="e">
        <f t="shared" ca="1" si="2"/>
        <v>#N/A</v>
      </c>
    </row>
    <row r="624" spans="1:13" x14ac:dyDescent="0.3">
      <c r="A624" s="16"/>
      <c r="B624" s="4"/>
      <c r="C624" s="3"/>
      <c r="D624" s="4"/>
      <c r="E624" s="42" t="e">
        <f t="shared" ca="1" si="0"/>
        <v>#N/A</v>
      </c>
      <c r="F624" s="39" t="e">
        <f t="shared" ca="1" si="11"/>
        <v>#N/A</v>
      </c>
      <c r="G624" s="39">
        <v>0</v>
      </c>
      <c r="H624" s="39" t="e">
        <f t="shared" ca="1" si="1"/>
        <v>#N/A</v>
      </c>
      <c r="I624" s="39">
        <v>0</v>
      </c>
      <c r="J624" s="39">
        <v>0</v>
      </c>
      <c r="K624" s="39">
        <v>0</v>
      </c>
      <c r="L624" s="39">
        <v>0</v>
      </c>
      <c r="M624" s="43" t="e">
        <f t="shared" ca="1" si="2"/>
        <v>#N/A</v>
      </c>
    </row>
    <row r="625" spans="1:13" x14ac:dyDescent="0.3">
      <c r="A625" s="16"/>
      <c r="B625" s="4"/>
      <c r="C625" s="3"/>
      <c r="D625" s="4"/>
      <c r="E625" s="42" t="e">
        <f t="shared" ca="1" si="0"/>
        <v>#N/A</v>
      </c>
      <c r="F625" s="39" t="e">
        <f t="shared" ca="1" si="11"/>
        <v>#N/A</v>
      </c>
      <c r="G625" s="39">
        <v>0</v>
      </c>
      <c r="H625" s="39" t="e">
        <f t="shared" ca="1" si="1"/>
        <v>#N/A</v>
      </c>
      <c r="I625" s="39">
        <v>0</v>
      </c>
      <c r="J625" s="39">
        <v>0</v>
      </c>
      <c r="K625" s="39">
        <v>0</v>
      </c>
      <c r="L625" s="39">
        <v>0</v>
      </c>
      <c r="M625" s="43" t="e">
        <f t="shared" ca="1" si="2"/>
        <v>#N/A</v>
      </c>
    </row>
    <row r="626" spans="1:13" x14ac:dyDescent="0.3">
      <c r="A626" s="16"/>
      <c r="B626" s="4"/>
      <c r="C626" s="3"/>
      <c r="D626" s="4"/>
      <c r="E626" s="42" t="e">
        <f t="shared" ca="1" si="0"/>
        <v>#N/A</v>
      </c>
      <c r="F626" s="39" t="e">
        <f t="shared" ca="1" si="11"/>
        <v>#N/A</v>
      </c>
      <c r="G626" s="39">
        <v>0</v>
      </c>
      <c r="H626" s="39" t="e">
        <f t="shared" ca="1" si="1"/>
        <v>#N/A</v>
      </c>
      <c r="I626" s="39">
        <v>0</v>
      </c>
      <c r="J626" s="39">
        <v>0</v>
      </c>
      <c r="K626" s="39">
        <v>0</v>
      </c>
      <c r="L626" s="39">
        <v>0</v>
      </c>
      <c r="M626" s="43" t="e">
        <f t="shared" ca="1" si="2"/>
        <v>#N/A</v>
      </c>
    </row>
    <row r="627" spans="1:13" x14ac:dyDescent="0.3">
      <c r="A627" s="16"/>
      <c r="B627" s="4"/>
      <c r="C627" s="3"/>
      <c r="D627" s="4"/>
      <c r="E627" s="42" t="e">
        <f t="shared" ca="1" si="0"/>
        <v>#N/A</v>
      </c>
      <c r="F627" s="39" t="e">
        <f t="shared" ca="1" si="11"/>
        <v>#N/A</v>
      </c>
      <c r="G627" s="39">
        <v>0</v>
      </c>
      <c r="H627" s="39" t="e">
        <f t="shared" ca="1" si="1"/>
        <v>#N/A</v>
      </c>
      <c r="I627" s="39">
        <v>0</v>
      </c>
      <c r="J627" s="39">
        <v>0</v>
      </c>
      <c r="K627" s="39">
        <v>0</v>
      </c>
      <c r="L627" s="39">
        <v>0</v>
      </c>
      <c r="M627" s="43" t="e">
        <f t="shared" ca="1" si="2"/>
        <v>#N/A</v>
      </c>
    </row>
    <row r="628" spans="1:13" x14ac:dyDescent="0.3">
      <c r="A628" s="16"/>
      <c r="B628" s="4"/>
      <c r="C628" s="3"/>
      <c r="D628" s="4"/>
      <c r="E628" s="42" t="e">
        <f t="shared" ca="1" si="0"/>
        <v>#N/A</v>
      </c>
      <c r="F628" s="39" t="e">
        <f t="shared" ca="1" si="11"/>
        <v>#N/A</v>
      </c>
      <c r="G628" s="39">
        <v>0</v>
      </c>
      <c r="H628" s="39" t="e">
        <f t="shared" ca="1" si="1"/>
        <v>#N/A</v>
      </c>
      <c r="I628" s="39">
        <v>0</v>
      </c>
      <c r="J628" s="39">
        <v>0</v>
      </c>
      <c r="K628" s="39">
        <v>0</v>
      </c>
      <c r="L628" s="39">
        <v>0</v>
      </c>
      <c r="M628" s="43" t="e">
        <f t="shared" ca="1" si="2"/>
        <v>#N/A</v>
      </c>
    </row>
    <row r="629" spans="1:13" x14ac:dyDescent="0.3">
      <c r="A629" s="16"/>
      <c r="B629" s="4"/>
      <c r="C629" s="3"/>
      <c r="D629" s="4"/>
      <c r="E629" s="42" t="e">
        <f t="shared" ca="1" si="0"/>
        <v>#N/A</v>
      </c>
      <c r="F629" s="39" t="e">
        <f t="shared" ca="1" si="11"/>
        <v>#N/A</v>
      </c>
      <c r="G629" s="39">
        <v>0</v>
      </c>
      <c r="H629" s="39" t="e">
        <f t="shared" ca="1" si="1"/>
        <v>#N/A</v>
      </c>
      <c r="I629" s="39">
        <v>0</v>
      </c>
      <c r="J629" s="39">
        <v>0</v>
      </c>
      <c r="K629" s="39">
        <v>0</v>
      </c>
      <c r="L629" s="39">
        <v>0</v>
      </c>
      <c r="M629" s="43" t="e">
        <f t="shared" ca="1" si="2"/>
        <v>#N/A</v>
      </c>
    </row>
    <row r="630" spans="1:13" x14ac:dyDescent="0.3">
      <c r="A630" s="16"/>
      <c r="B630" s="4"/>
      <c r="C630" s="3"/>
      <c r="D630" s="4"/>
      <c r="E630" s="42" t="e">
        <f t="shared" ca="1" si="0"/>
        <v>#N/A</v>
      </c>
      <c r="F630" s="39" t="e">
        <f t="shared" ca="1" si="11"/>
        <v>#N/A</v>
      </c>
      <c r="G630" s="39">
        <v>0</v>
      </c>
      <c r="H630" s="39" t="e">
        <f t="shared" ca="1" si="1"/>
        <v>#N/A</v>
      </c>
      <c r="I630" s="39">
        <v>0</v>
      </c>
      <c r="J630" s="39">
        <v>0</v>
      </c>
      <c r="K630" s="39">
        <v>0</v>
      </c>
      <c r="L630" s="39">
        <v>0</v>
      </c>
      <c r="M630" s="43" t="e">
        <f t="shared" ca="1" si="2"/>
        <v>#N/A</v>
      </c>
    </row>
    <row r="631" spans="1:13" x14ac:dyDescent="0.3">
      <c r="A631" s="16"/>
      <c r="B631" s="4"/>
      <c r="C631" s="3"/>
      <c r="D631" s="4"/>
      <c r="E631" s="42" t="e">
        <f t="shared" ca="1" si="0"/>
        <v>#N/A</v>
      </c>
      <c r="F631" s="39" t="e">
        <f t="shared" ca="1" si="11"/>
        <v>#N/A</v>
      </c>
      <c r="G631" s="39">
        <v>0</v>
      </c>
      <c r="H631" s="39" t="e">
        <f t="shared" ca="1" si="1"/>
        <v>#N/A</v>
      </c>
      <c r="I631" s="39">
        <v>0</v>
      </c>
      <c r="J631" s="39">
        <v>0</v>
      </c>
      <c r="K631" s="39">
        <v>0</v>
      </c>
      <c r="L631" s="39">
        <v>0</v>
      </c>
      <c r="M631" s="43" t="e">
        <f t="shared" ca="1" si="2"/>
        <v>#N/A</v>
      </c>
    </row>
    <row r="632" spans="1:13" x14ac:dyDescent="0.3">
      <c r="A632" s="16"/>
      <c r="B632" s="4"/>
      <c r="C632" s="3"/>
      <c r="D632" s="4"/>
      <c r="E632" s="42" t="e">
        <f t="shared" ca="1" si="0"/>
        <v>#N/A</v>
      </c>
      <c r="F632" s="39" t="e">
        <f t="shared" ca="1" si="11"/>
        <v>#N/A</v>
      </c>
      <c r="G632" s="39">
        <v>0</v>
      </c>
      <c r="H632" s="39" t="e">
        <f t="shared" ca="1" si="1"/>
        <v>#N/A</v>
      </c>
      <c r="I632" s="39">
        <v>0</v>
      </c>
      <c r="J632" s="39">
        <v>0</v>
      </c>
      <c r="K632" s="39">
        <v>0</v>
      </c>
      <c r="L632" s="39">
        <v>0</v>
      </c>
      <c r="M632" s="43" t="e">
        <f t="shared" ca="1" si="2"/>
        <v>#N/A</v>
      </c>
    </row>
    <row r="633" spans="1:13" x14ac:dyDescent="0.3">
      <c r="A633" s="16"/>
      <c r="B633" s="4"/>
      <c r="C633" s="3"/>
      <c r="D633" s="4"/>
      <c r="E633" s="42" t="e">
        <f t="shared" ca="1" si="0"/>
        <v>#N/A</v>
      </c>
      <c r="F633" s="39" t="e">
        <f t="shared" ca="1" si="11"/>
        <v>#N/A</v>
      </c>
      <c r="G633" s="39">
        <v>0</v>
      </c>
      <c r="H633" s="39" t="e">
        <f t="shared" ca="1" si="1"/>
        <v>#N/A</v>
      </c>
      <c r="I633" s="39">
        <v>0</v>
      </c>
      <c r="J633" s="39">
        <v>0</v>
      </c>
      <c r="K633" s="39">
        <v>0</v>
      </c>
      <c r="L633" s="39">
        <v>0</v>
      </c>
      <c r="M633" s="43" t="e">
        <f t="shared" ca="1" si="2"/>
        <v>#N/A</v>
      </c>
    </row>
    <row r="634" spans="1:13" x14ac:dyDescent="0.3">
      <c r="A634" s="16"/>
      <c r="B634" s="4"/>
      <c r="C634" s="3"/>
      <c r="D634" s="4"/>
      <c r="E634" s="42" t="e">
        <f t="shared" ca="1" si="0"/>
        <v>#N/A</v>
      </c>
      <c r="F634" s="39" t="e">
        <f t="shared" ca="1" si="11"/>
        <v>#N/A</v>
      </c>
      <c r="G634" s="39">
        <v>0</v>
      </c>
      <c r="H634" s="39" t="e">
        <f t="shared" ca="1" si="1"/>
        <v>#N/A</v>
      </c>
      <c r="I634" s="39">
        <v>0</v>
      </c>
      <c r="J634" s="39">
        <v>0</v>
      </c>
      <c r="K634" s="39">
        <v>0</v>
      </c>
      <c r="L634" s="39">
        <v>0</v>
      </c>
      <c r="M634" s="43" t="e">
        <f t="shared" ca="1" si="2"/>
        <v>#N/A</v>
      </c>
    </row>
    <row r="635" spans="1:13" x14ac:dyDescent="0.3">
      <c r="A635" s="16"/>
      <c r="B635" s="4"/>
      <c r="C635" s="3"/>
      <c r="D635" s="4"/>
      <c r="E635" s="42" t="e">
        <f t="shared" ca="1" si="0"/>
        <v>#N/A</v>
      </c>
      <c r="F635" s="39" t="e">
        <f t="shared" ca="1" si="11"/>
        <v>#N/A</v>
      </c>
      <c r="G635" s="39">
        <v>0</v>
      </c>
      <c r="H635" s="39" t="e">
        <f t="shared" ca="1" si="1"/>
        <v>#N/A</v>
      </c>
      <c r="I635" s="39">
        <v>0</v>
      </c>
      <c r="J635" s="39">
        <v>0</v>
      </c>
      <c r="K635" s="39">
        <v>0</v>
      </c>
      <c r="L635" s="39">
        <v>0</v>
      </c>
      <c r="M635" s="43" t="e">
        <f t="shared" ca="1" si="2"/>
        <v>#N/A</v>
      </c>
    </row>
    <row r="636" spans="1:13" x14ac:dyDescent="0.3">
      <c r="A636" s="16"/>
      <c r="B636" s="4"/>
      <c r="C636" s="3"/>
      <c r="D636" s="4"/>
      <c r="E636" s="42" t="e">
        <f t="shared" ca="1" si="0"/>
        <v>#N/A</v>
      </c>
      <c r="F636" s="39" t="e">
        <f t="shared" ca="1" si="11"/>
        <v>#N/A</v>
      </c>
      <c r="G636" s="39">
        <v>0</v>
      </c>
      <c r="H636" s="39" t="e">
        <f t="shared" ca="1" si="1"/>
        <v>#N/A</v>
      </c>
      <c r="I636" s="39">
        <v>0</v>
      </c>
      <c r="J636" s="39">
        <v>0</v>
      </c>
      <c r="K636" s="39">
        <v>0</v>
      </c>
      <c r="L636" s="39">
        <v>0</v>
      </c>
      <c r="M636" s="43" t="e">
        <f t="shared" ca="1" si="2"/>
        <v>#N/A</v>
      </c>
    </row>
    <row r="637" spans="1:13" x14ac:dyDescent="0.3">
      <c r="A637" s="16"/>
      <c r="B637" s="4"/>
      <c r="C637" s="3"/>
      <c r="D637" s="4"/>
      <c r="E637" s="42" t="e">
        <f t="shared" ca="1" si="0"/>
        <v>#N/A</v>
      </c>
      <c r="F637" s="39" t="e">
        <f t="shared" ca="1" si="11"/>
        <v>#N/A</v>
      </c>
      <c r="G637" s="39">
        <v>0</v>
      </c>
      <c r="H637" s="39" t="e">
        <f t="shared" ca="1" si="1"/>
        <v>#N/A</v>
      </c>
      <c r="I637" s="39">
        <v>0</v>
      </c>
      <c r="J637" s="39">
        <v>0</v>
      </c>
      <c r="K637" s="39">
        <v>0</v>
      </c>
      <c r="L637" s="39">
        <v>0</v>
      </c>
      <c r="M637" s="43" t="e">
        <f t="shared" ca="1" si="2"/>
        <v>#N/A</v>
      </c>
    </row>
    <row r="638" spans="1:13" x14ac:dyDescent="0.3">
      <c r="A638" s="16"/>
      <c r="B638" s="4"/>
      <c r="C638" s="3"/>
      <c r="D638" s="4"/>
      <c r="E638" s="42" t="e">
        <f t="shared" ca="1" si="0"/>
        <v>#N/A</v>
      </c>
      <c r="F638" s="39" t="e">
        <f t="shared" ca="1" si="11"/>
        <v>#N/A</v>
      </c>
      <c r="G638" s="39">
        <v>0</v>
      </c>
      <c r="H638" s="39" t="e">
        <f t="shared" ca="1" si="1"/>
        <v>#N/A</v>
      </c>
      <c r="I638" s="39">
        <v>0</v>
      </c>
      <c r="J638" s="39">
        <v>0</v>
      </c>
      <c r="K638" s="39">
        <v>0</v>
      </c>
      <c r="L638" s="39">
        <v>0</v>
      </c>
      <c r="M638" s="43" t="e">
        <f t="shared" ca="1" si="2"/>
        <v>#N/A</v>
      </c>
    </row>
    <row r="639" spans="1:13" x14ac:dyDescent="0.3">
      <c r="A639" s="16"/>
      <c r="B639" s="4"/>
      <c r="C639" s="3"/>
      <c r="D639" s="4"/>
      <c r="E639" s="42" t="e">
        <f t="shared" ca="1" si="0"/>
        <v>#N/A</v>
      </c>
      <c r="F639" s="39" t="e">
        <f t="shared" ca="1" si="11"/>
        <v>#N/A</v>
      </c>
      <c r="G639" s="39">
        <v>0</v>
      </c>
      <c r="H639" s="39" t="e">
        <f t="shared" ca="1" si="1"/>
        <v>#N/A</v>
      </c>
      <c r="I639" s="39">
        <v>0</v>
      </c>
      <c r="J639" s="39">
        <v>0</v>
      </c>
      <c r="K639" s="39">
        <v>0</v>
      </c>
      <c r="L639" s="39">
        <v>0</v>
      </c>
      <c r="M639" s="43" t="e">
        <f t="shared" ca="1" si="2"/>
        <v>#N/A</v>
      </c>
    </row>
    <row r="640" spans="1:13" x14ac:dyDescent="0.3">
      <c r="A640" s="16"/>
      <c r="B640" s="4"/>
      <c r="C640" s="3"/>
      <c r="D640" s="4"/>
      <c r="E640" s="42" t="e">
        <f t="shared" ca="1" si="0"/>
        <v>#N/A</v>
      </c>
      <c r="F640" s="39" t="e">
        <f t="shared" ca="1" si="11"/>
        <v>#N/A</v>
      </c>
      <c r="G640" s="39">
        <v>0</v>
      </c>
      <c r="H640" s="39" t="e">
        <f t="shared" ca="1" si="1"/>
        <v>#N/A</v>
      </c>
      <c r="I640" s="39">
        <v>0</v>
      </c>
      <c r="J640" s="39">
        <v>0</v>
      </c>
      <c r="K640" s="39">
        <v>0</v>
      </c>
      <c r="L640" s="39">
        <v>0</v>
      </c>
      <c r="M640" s="43" t="e">
        <f t="shared" ca="1" si="2"/>
        <v>#N/A</v>
      </c>
    </row>
    <row r="641" spans="1:13" x14ac:dyDescent="0.3">
      <c r="A641" s="16"/>
      <c r="B641" s="4"/>
      <c r="C641" s="3"/>
      <c r="D641" s="4"/>
      <c r="E641" s="42" t="e">
        <f t="shared" ca="1" si="0"/>
        <v>#N/A</v>
      </c>
      <c r="F641" s="39" t="e">
        <f t="shared" ca="1" si="11"/>
        <v>#N/A</v>
      </c>
      <c r="G641" s="39">
        <v>0</v>
      </c>
      <c r="H641" s="39" t="e">
        <f t="shared" ca="1" si="1"/>
        <v>#N/A</v>
      </c>
      <c r="I641" s="39">
        <v>0</v>
      </c>
      <c r="J641" s="39">
        <v>0</v>
      </c>
      <c r="K641" s="39">
        <v>0</v>
      </c>
      <c r="L641" s="39">
        <v>0</v>
      </c>
      <c r="M641" s="43" t="e">
        <f t="shared" ca="1" si="2"/>
        <v>#N/A</v>
      </c>
    </row>
    <row r="642" spans="1:13" x14ac:dyDescent="0.3">
      <c r="A642" s="16"/>
      <c r="B642" s="4"/>
      <c r="C642" s="3"/>
      <c r="D642" s="4"/>
      <c r="E642" s="42" t="e">
        <f t="shared" ca="1" si="0"/>
        <v>#N/A</v>
      </c>
      <c r="F642" s="39" t="e">
        <f t="shared" ca="1" si="11"/>
        <v>#N/A</v>
      </c>
      <c r="G642" s="39">
        <v>0</v>
      </c>
      <c r="H642" s="39" t="e">
        <f t="shared" ca="1" si="1"/>
        <v>#N/A</v>
      </c>
      <c r="I642" s="39">
        <v>0</v>
      </c>
      <c r="J642" s="39">
        <v>0</v>
      </c>
      <c r="K642" s="39">
        <v>0</v>
      </c>
      <c r="L642" s="39">
        <v>0</v>
      </c>
      <c r="M642" s="43" t="e">
        <f t="shared" ca="1" si="2"/>
        <v>#N/A</v>
      </c>
    </row>
    <row r="643" spans="1:13" x14ac:dyDescent="0.3">
      <c r="A643" s="16"/>
      <c r="B643" s="4"/>
      <c r="C643" s="3"/>
      <c r="D643" s="4"/>
      <c r="E643" s="42" t="e">
        <f t="shared" ca="1" si="0"/>
        <v>#N/A</v>
      </c>
      <c r="F643" s="39" t="e">
        <f t="shared" ca="1" si="11"/>
        <v>#N/A</v>
      </c>
      <c r="G643" s="39">
        <v>0</v>
      </c>
      <c r="H643" s="39" t="e">
        <f t="shared" ca="1" si="1"/>
        <v>#N/A</v>
      </c>
      <c r="I643" s="39">
        <v>0</v>
      </c>
      <c r="J643" s="39">
        <v>0</v>
      </c>
      <c r="K643" s="39">
        <v>0</v>
      </c>
      <c r="L643" s="39">
        <v>0</v>
      </c>
      <c r="M643" s="43" t="e">
        <f t="shared" ca="1" si="2"/>
        <v>#N/A</v>
      </c>
    </row>
    <row r="644" spans="1:13" x14ac:dyDescent="0.3">
      <c r="A644" s="16"/>
      <c r="B644" s="4"/>
      <c r="C644" s="3"/>
      <c r="D644" s="4"/>
      <c r="E644" s="42" t="e">
        <f t="shared" ca="1" si="0"/>
        <v>#N/A</v>
      </c>
      <c r="F644" s="39" t="e">
        <f t="shared" ca="1" si="11"/>
        <v>#N/A</v>
      </c>
      <c r="G644" s="39">
        <v>0</v>
      </c>
      <c r="H644" s="39" t="e">
        <f t="shared" ca="1" si="1"/>
        <v>#N/A</v>
      </c>
      <c r="I644" s="39">
        <v>0</v>
      </c>
      <c r="J644" s="39">
        <v>0</v>
      </c>
      <c r="K644" s="39">
        <v>0</v>
      </c>
      <c r="L644" s="39">
        <v>0</v>
      </c>
      <c r="M644" s="43" t="e">
        <f t="shared" ca="1" si="2"/>
        <v>#N/A</v>
      </c>
    </row>
    <row r="645" spans="1:13" x14ac:dyDescent="0.3">
      <c r="A645" s="16"/>
      <c r="B645" s="4"/>
      <c r="C645" s="3"/>
      <c r="D645" s="4"/>
      <c r="E645" s="42" t="e">
        <f t="shared" ca="1" si="0"/>
        <v>#N/A</v>
      </c>
      <c r="F645" s="39" t="e">
        <f t="shared" ca="1" si="11"/>
        <v>#N/A</v>
      </c>
      <c r="G645" s="39">
        <v>0</v>
      </c>
      <c r="H645" s="39" t="e">
        <f t="shared" ca="1" si="1"/>
        <v>#N/A</v>
      </c>
      <c r="I645" s="39">
        <v>0</v>
      </c>
      <c r="J645" s="39">
        <v>0</v>
      </c>
      <c r="K645" s="39">
        <v>0</v>
      </c>
      <c r="L645" s="39">
        <v>0</v>
      </c>
      <c r="M645" s="43" t="e">
        <f t="shared" ca="1" si="2"/>
        <v>#N/A</v>
      </c>
    </row>
    <row r="646" spans="1:13" x14ac:dyDescent="0.3">
      <c r="A646" s="16"/>
      <c r="B646" s="4"/>
      <c r="C646" s="3"/>
      <c r="D646" s="4"/>
      <c r="E646" s="42" t="e">
        <f t="shared" ca="1" si="0"/>
        <v>#N/A</v>
      </c>
      <c r="F646" s="39" t="e">
        <f t="shared" ca="1" si="11"/>
        <v>#N/A</v>
      </c>
      <c r="G646" s="39">
        <v>0</v>
      </c>
      <c r="H646" s="39" t="e">
        <f t="shared" ca="1" si="1"/>
        <v>#N/A</v>
      </c>
      <c r="I646" s="39">
        <v>0</v>
      </c>
      <c r="J646" s="39">
        <v>0</v>
      </c>
      <c r="K646" s="39">
        <v>0</v>
      </c>
      <c r="L646" s="39">
        <v>0</v>
      </c>
      <c r="M646" s="43" t="e">
        <f t="shared" ca="1" si="2"/>
        <v>#N/A</v>
      </c>
    </row>
    <row r="647" spans="1:13" x14ac:dyDescent="0.3">
      <c r="A647" s="16"/>
      <c r="B647" s="4"/>
      <c r="C647" s="3"/>
      <c r="D647" s="4"/>
      <c r="E647" s="42" t="e">
        <f t="shared" ca="1" si="0"/>
        <v>#N/A</v>
      </c>
      <c r="F647" s="39" t="e">
        <f t="shared" ca="1" si="11"/>
        <v>#N/A</v>
      </c>
      <c r="G647" s="39">
        <v>0</v>
      </c>
      <c r="H647" s="39" t="e">
        <f t="shared" ca="1" si="1"/>
        <v>#N/A</v>
      </c>
      <c r="I647" s="39">
        <v>0</v>
      </c>
      <c r="J647" s="39">
        <v>0</v>
      </c>
      <c r="K647" s="39">
        <v>0</v>
      </c>
      <c r="L647" s="39">
        <v>0</v>
      </c>
      <c r="M647" s="43" t="e">
        <f t="shared" ca="1" si="2"/>
        <v>#N/A</v>
      </c>
    </row>
    <row r="648" spans="1:13" x14ac:dyDescent="0.3">
      <c r="A648" s="16"/>
      <c r="B648" s="4"/>
      <c r="C648" s="3"/>
      <c r="D648" s="4"/>
      <c r="E648" s="42" t="e">
        <f t="shared" ca="1" si="0"/>
        <v>#N/A</v>
      </c>
      <c r="F648" s="39" t="e">
        <f t="shared" ca="1" si="11"/>
        <v>#N/A</v>
      </c>
      <c r="G648" s="39">
        <v>0</v>
      </c>
      <c r="H648" s="39" t="e">
        <f t="shared" ca="1" si="1"/>
        <v>#N/A</v>
      </c>
      <c r="I648" s="39">
        <v>0</v>
      </c>
      <c r="J648" s="39">
        <v>0</v>
      </c>
      <c r="K648" s="39">
        <v>0</v>
      </c>
      <c r="L648" s="39">
        <v>0</v>
      </c>
      <c r="M648" s="43" t="e">
        <f t="shared" ca="1" si="2"/>
        <v>#N/A</v>
      </c>
    </row>
    <row r="649" spans="1:13" x14ac:dyDescent="0.3">
      <c r="A649" s="16"/>
      <c r="B649" s="4"/>
      <c r="C649" s="3"/>
      <c r="D649" s="4"/>
      <c r="E649" s="42" t="e">
        <f t="shared" ca="1" si="0"/>
        <v>#N/A</v>
      </c>
      <c r="F649" s="39" t="e">
        <f t="shared" ca="1" si="11"/>
        <v>#N/A</v>
      </c>
      <c r="G649" s="39">
        <v>0</v>
      </c>
      <c r="H649" s="39" t="e">
        <f t="shared" ca="1" si="1"/>
        <v>#N/A</v>
      </c>
      <c r="I649" s="39">
        <v>0</v>
      </c>
      <c r="J649" s="39">
        <v>0</v>
      </c>
      <c r="K649" s="39">
        <v>0</v>
      </c>
      <c r="L649" s="39">
        <v>0</v>
      </c>
      <c r="M649" s="43" t="e">
        <f t="shared" ca="1" si="2"/>
        <v>#N/A</v>
      </c>
    </row>
    <row r="650" spans="1:13" x14ac:dyDescent="0.3">
      <c r="A650" s="16"/>
      <c r="B650" s="4"/>
      <c r="C650" s="3"/>
      <c r="D650" s="4"/>
      <c r="E650" s="42" t="e">
        <f t="shared" ca="1" si="0"/>
        <v>#N/A</v>
      </c>
      <c r="F650" s="39" t="e">
        <f t="shared" ca="1" si="11"/>
        <v>#N/A</v>
      </c>
      <c r="G650" s="39">
        <v>0</v>
      </c>
      <c r="H650" s="39" t="e">
        <f t="shared" ca="1" si="1"/>
        <v>#N/A</v>
      </c>
      <c r="I650" s="39">
        <v>0</v>
      </c>
      <c r="J650" s="39">
        <v>0</v>
      </c>
      <c r="K650" s="39">
        <v>0</v>
      </c>
      <c r="L650" s="39">
        <v>0</v>
      </c>
      <c r="M650" s="43" t="e">
        <f t="shared" ca="1" si="2"/>
        <v>#N/A</v>
      </c>
    </row>
    <row r="651" spans="1:13" x14ac:dyDescent="0.3">
      <c r="A651" s="16"/>
      <c r="B651" s="4"/>
      <c r="C651" s="3"/>
      <c r="D651" s="4"/>
      <c r="E651" s="42" t="e">
        <f t="shared" ca="1" si="0"/>
        <v>#N/A</v>
      </c>
      <c r="F651" s="39" t="e">
        <f t="shared" ca="1" si="11"/>
        <v>#N/A</v>
      </c>
      <c r="G651" s="39">
        <v>0</v>
      </c>
      <c r="H651" s="39" t="e">
        <f t="shared" ca="1" si="1"/>
        <v>#N/A</v>
      </c>
      <c r="I651" s="39">
        <v>0</v>
      </c>
      <c r="J651" s="39">
        <v>0</v>
      </c>
      <c r="K651" s="39">
        <v>0</v>
      </c>
      <c r="L651" s="39">
        <v>0</v>
      </c>
      <c r="M651" s="43" t="e">
        <f t="shared" ca="1" si="2"/>
        <v>#N/A</v>
      </c>
    </row>
    <row r="652" spans="1:13" x14ac:dyDescent="0.3">
      <c r="A652" s="16"/>
      <c r="B652" s="4"/>
      <c r="C652" s="3"/>
      <c r="D652" s="4"/>
      <c r="E652" s="42" t="e">
        <f t="shared" ca="1" si="0"/>
        <v>#N/A</v>
      </c>
      <c r="F652" s="39" t="e">
        <f t="shared" ca="1" si="11"/>
        <v>#N/A</v>
      </c>
      <c r="G652" s="39">
        <v>0</v>
      </c>
      <c r="H652" s="39" t="e">
        <f t="shared" ca="1" si="1"/>
        <v>#N/A</v>
      </c>
      <c r="I652" s="39">
        <v>0</v>
      </c>
      <c r="J652" s="39">
        <v>0</v>
      </c>
      <c r="K652" s="39">
        <v>0</v>
      </c>
      <c r="L652" s="39">
        <v>0</v>
      </c>
      <c r="M652" s="43" t="e">
        <f t="shared" ca="1" si="2"/>
        <v>#N/A</v>
      </c>
    </row>
    <row r="653" spans="1:13" x14ac:dyDescent="0.3">
      <c r="A653" s="16"/>
      <c r="B653" s="4"/>
      <c r="C653" s="3"/>
      <c r="D653" s="4"/>
      <c r="E653" s="42" t="e">
        <f t="shared" ca="1" si="0"/>
        <v>#N/A</v>
      </c>
      <c r="F653" s="39" t="e">
        <f t="shared" ca="1" si="11"/>
        <v>#N/A</v>
      </c>
      <c r="G653" s="39">
        <v>0</v>
      </c>
      <c r="H653" s="39" t="e">
        <f t="shared" ca="1" si="1"/>
        <v>#N/A</v>
      </c>
      <c r="I653" s="39">
        <v>0</v>
      </c>
      <c r="J653" s="39">
        <v>0</v>
      </c>
      <c r="K653" s="39">
        <v>0</v>
      </c>
      <c r="L653" s="39">
        <v>0</v>
      </c>
      <c r="M653" s="43" t="e">
        <f t="shared" ca="1" si="2"/>
        <v>#N/A</v>
      </c>
    </row>
    <row r="654" spans="1:13" x14ac:dyDescent="0.3">
      <c r="A654" s="16"/>
      <c r="B654" s="4"/>
      <c r="C654" s="3"/>
      <c r="D654" s="4"/>
      <c r="E654" s="42" t="e">
        <f t="shared" ca="1" si="0"/>
        <v>#N/A</v>
      </c>
      <c r="F654" s="39" t="e">
        <f t="shared" ca="1" si="11"/>
        <v>#N/A</v>
      </c>
      <c r="G654" s="39">
        <v>0</v>
      </c>
      <c r="H654" s="39" t="e">
        <f t="shared" ca="1" si="1"/>
        <v>#N/A</v>
      </c>
      <c r="I654" s="39">
        <v>0</v>
      </c>
      <c r="J654" s="39">
        <v>0</v>
      </c>
      <c r="K654" s="39">
        <v>0</v>
      </c>
      <c r="L654" s="39">
        <v>0</v>
      </c>
      <c r="M654" s="43" t="e">
        <f t="shared" ca="1" si="2"/>
        <v>#N/A</v>
      </c>
    </row>
    <row r="655" spans="1:13" x14ac:dyDescent="0.3">
      <c r="A655" s="16"/>
      <c r="B655" s="4"/>
      <c r="C655" s="3"/>
      <c r="D655" s="4"/>
      <c r="E655" s="42" t="e">
        <f t="shared" ca="1" si="0"/>
        <v>#N/A</v>
      </c>
      <c r="F655" s="39" t="e">
        <f t="shared" ca="1" si="11"/>
        <v>#N/A</v>
      </c>
      <c r="G655" s="39">
        <v>0</v>
      </c>
      <c r="H655" s="39" t="e">
        <f t="shared" ca="1" si="1"/>
        <v>#N/A</v>
      </c>
      <c r="I655" s="39">
        <v>0</v>
      </c>
      <c r="J655" s="39">
        <v>0</v>
      </c>
      <c r="K655" s="39">
        <v>0</v>
      </c>
      <c r="L655" s="39">
        <v>0</v>
      </c>
      <c r="M655" s="43" t="e">
        <f t="shared" ca="1" si="2"/>
        <v>#N/A</v>
      </c>
    </row>
    <row r="656" spans="1:13" x14ac:dyDescent="0.3">
      <c r="A656" s="16"/>
      <c r="B656" s="4"/>
      <c r="C656" s="3"/>
      <c r="D656" s="4"/>
      <c r="E656" s="42" t="e">
        <f t="shared" ca="1" si="0"/>
        <v>#N/A</v>
      </c>
      <c r="F656" s="39" t="e">
        <f t="shared" ca="1" si="11"/>
        <v>#N/A</v>
      </c>
      <c r="G656" s="39">
        <v>0</v>
      </c>
      <c r="H656" s="39" t="e">
        <f t="shared" ca="1" si="1"/>
        <v>#N/A</v>
      </c>
      <c r="I656" s="39">
        <v>0</v>
      </c>
      <c r="J656" s="39">
        <v>0</v>
      </c>
      <c r="K656" s="39">
        <v>0</v>
      </c>
      <c r="L656" s="39">
        <v>0</v>
      </c>
      <c r="M656" s="43" t="e">
        <f t="shared" ca="1" si="2"/>
        <v>#N/A</v>
      </c>
    </row>
    <row r="657" spans="1:13" x14ac:dyDescent="0.3">
      <c r="A657" s="16"/>
      <c r="B657" s="4"/>
      <c r="C657" s="3"/>
      <c r="D657" s="4"/>
      <c r="E657" s="42" t="e">
        <f t="shared" ca="1" si="0"/>
        <v>#N/A</v>
      </c>
      <c r="F657" s="39" t="e">
        <f t="shared" ca="1" si="11"/>
        <v>#N/A</v>
      </c>
      <c r="G657" s="39">
        <v>0</v>
      </c>
      <c r="H657" s="39" t="e">
        <f t="shared" ca="1" si="1"/>
        <v>#N/A</v>
      </c>
      <c r="I657" s="39">
        <v>0</v>
      </c>
      <c r="J657" s="39">
        <v>0</v>
      </c>
      <c r="K657" s="39">
        <v>0</v>
      </c>
      <c r="L657" s="39">
        <v>0</v>
      </c>
      <c r="M657" s="43" t="e">
        <f t="shared" ca="1" si="2"/>
        <v>#N/A</v>
      </c>
    </row>
    <row r="658" spans="1:13" x14ac:dyDescent="0.3">
      <c r="A658" s="16"/>
      <c r="B658" s="4"/>
      <c r="C658" s="3"/>
      <c r="D658" s="4"/>
      <c r="E658" s="42" t="e">
        <f t="shared" ca="1" si="0"/>
        <v>#N/A</v>
      </c>
      <c r="F658" s="39" t="e">
        <f t="shared" ca="1" si="11"/>
        <v>#N/A</v>
      </c>
      <c r="G658" s="39">
        <v>0</v>
      </c>
      <c r="H658" s="39" t="e">
        <f t="shared" ca="1" si="1"/>
        <v>#N/A</v>
      </c>
      <c r="I658" s="39">
        <v>0</v>
      </c>
      <c r="J658" s="39">
        <v>0</v>
      </c>
      <c r="K658" s="39">
        <v>0</v>
      </c>
      <c r="L658" s="39">
        <v>0</v>
      </c>
      <c r="M658" s="43" t="e">
        <f t="shared" ca="1" si="2"/>
        <v>#N/A</v>
      </c>
    </row>
    <row r="659" spans="1:13" x14ac:dyDescent="0.3">
      <c r="A659" s="16"/>
      <c r="B659" s="4"/>
      <c r="C659" s="3"/>
      <c r="D659" s="4"/>
      <c r="E659" s="42" t="e">
        <f t="shared" ca="1" si="0"/>
        <v>#N/A</v>
      </c>
      <c r="F659" s="39" t="e">
        <f t="shared" ca="1" si="11"/>
        <v>#N/A</v>
      </c>
      <c r="G659" s="39">
        <v>0</v>
      </c>
      <c r="H659" s="39" t="e">
        <f t="shared" ca="1" si="1"/>
        <v>#N/A</v>
      </c>
      <c r="I659" s="39">
        <v>0</v>
      </c>
      <c r="J659" s="39">
        <v>0</v>
      </c>
      <c r="K659" s="39">
        <v>0</v>
      </c>
      <c r="L659" s="39">
        <v>0</v>
      </c>
      <c r="M659" s="43" t="e">
        <f t="shared" ca="1" si="2"/>
        <v>#N/A</v>
      </c>
    </row>
    <row r="660" spans="1:13" x14ac:dyDescent="0.3">
      <c r="A660" s="16"/>
      <c r="B660" s="4"/>
      <c r="C660" s="3"/>
      <c r="D660" s="4"/>
      <c r="E660" s="42" t="e">
        <f t="shared" ca="1" si="0"/>
        <v>#N/A</v>
      </c>
      <c r="F660" s="39" t="e">
        <f t="shared" ca="1" si="11"/>
        <v>#N/A</v>
      </c>
      <c r="G660" s="39">
        <v>0</v>
      </c>
      <c r="H660" s="39" t="e">
        <f t="shared" ca="1" si="1"/>
        <v>#N/A</v>
      </c>
      <c r="I660" s="39">
        <v>0</v>
      </c>
      <c r="J660" s="39">
        <v>0</v>
      </c>
      <c r="K660" s="39">
        <v>0</v>
      </c>
      <c r="L660" s="39">
        <v>0</v>
      </c>
      <c r="M660" s="43" t="e">
        <f t="shared" ca="1" si="2"/>
        <v>#N/A</v>
      </c>
    </row>
    <row r="661" spans="1:13" x14ac:dyDescent="0.3">
      <c r="A661" s="16"/>
      <c r="B661" s="4"/>
      <c r="C661" s="3"/>
      <c r="D661" s="4"/>
      <c r="E661" s="42" t="e">
        <f t="shared" ca="1" si="0"/>
        <v>#N/A</v>
      </c>
      <c r="F661" s="39" t="e">
        <f t="shared" ca="1" si="11"/>
        <v>#N/A</v>
      </c>
      <c r="G661" s="39">
        <v>0</v>
      </c>
      <c r="H661" s="39" t="e">
        <f t="shared" ca="1" si="1"/>
        <v>#N/A</v>
      </c>
      <c r="I661" s="39">
        <v>0</v>
      </c>
      <c r="J661" s="39">
        <v>0</v>
      </c>
      <c r="K661" s="39">
        <v>0</v>
      </c>
      <c r="L661" s="39">
        <v>0</v>
      </c>
      <c r="M661" s="43" t="e">
        <f t="shared" ca="1" si="2"/>
        <v>#N/A</v>
      </c>
    </row>
    <row r="662" spans="1:13" x14ac:dyDescent="0.3">
      <c r="A662" s="16"/>
      <c r="B662" s="4"/>
      <c r="C662" s="3"/>
      <c r="D662" s="4"/>
      <c r="E662" s="42" t="e">
        <f t="shared" ca="1" si="0"/>
        <v>#N/A</v>
      </c>
      <c r="F662" s="39" t="e">
        <f t="shared" ca="1" si="11"/>
        <v>#N/A</v>
      </c>
      <c r="G662" s="39">
        <v>0</v>
      </c>
      <c r="H662" s="39" t="e">
        <f t="shared" ca="1" si="1"/>
        <v>#N/A</v>
      </c>
      <c r="I662" s="39">
        <v>0</v>
      </c>
      <c r="J662" s="39">
        <v>0</v>
      </c>
      <c r="K662" s="39">
        <v>0</v>
      </c>
      <c r="L662" s="39">
        <v>0</v>
      </c>
      <c r="M662" s="43" t="e">
        <f t="shared" ca="1" si="2"/>
        <v>#N/A</v>
      </c>
    </row>
    <row r="663" spans="1:13" x14ac:dyDescent="0.3">
      <c r="A663" s="16"/>
      <c r="B663" s="4"/>
      <c r="C663" s="3"/>
      <c r="D663" s="4"/>
      <c r="E663" s="42" t="e">
        <f t="shared" ca="1" si="0"/>
        <v>#N/A</v>
      </c>
      <c r="F663" s="39" t="e">
        <f t="shared" ca="1" si="11"/>
        <v>#N/A</v>
      </c>
      <c r="G663" s="39">
        <v>0</v>
      </c>
      <c r="H663" s="39" t="e">
        <f t="shared" ca="1" si="1"/>
        <v>#N/A</v>
      </c>
      <c r="I663" s="39">
        <v>0</v>
      </c>
      <c r="J663" s="39">
        <v>0</v>
      </c>
      <c r="K663" s="39">
        <v>0</v>
      </c>
      <c r="L663" s="39">
        <v>0</v>
      </c>
      <c r="M663" s="43" t="e">
        <f t="shared" ca="1" si="2"/>
        <v>#N/A</v>
      </c>
    </row>
    <row r="664" spans="1:13" x14ac:dyDescent="0.3">
      <c r="A664" s="16"/>
      <c r="B664" s="4"/>
      <c r="C664" s="3"/>
      <c r="D664" s="4"/>
      <c r="E664" s="42" t="e">
        <f t="shared" ca="1" si="0"/>
        <v>#N/A</v>
      </c>
      <c r="F664" s="39" t="e">
        <f t="shared" ca="1" si="11"/>
        <v>#N/A</v>
      </c>
      <c r="G664" s="39">
        <v>0</v>
      </c>
      <c r="H664" s="39" t="e">
        <f t="shared" ca="1" si="1"/>
        <v>#N/A</v>
      </c>
      <c r="I664" s="39">
        <v>0</v>
      </c>
      <c r="J664" s="39">
        <v>0</v>
      </c>
      <c r="K664" s="39">
        <v>0</v>
      </c>
      <c r="L664" s="39">
        <v>0</v>
      </c>
      <c r="M664" s="43" t="e">
        <f t="shared" ca="1" si="2"/>
        <v>#N/A</v>
      </c>
    </row>
    <row r="665" spans="1:13" x14ac:dyDescent="0.3">
      <c r="A665" s="16"/>
      <c r="B665" s="4"/>
      <c r="C665" s="3"/>
      <c r="D665" s="4"/>
      <c r="E665" s="42" t="e">
        <f t="shared" ca="1" si="0"/>
        <v>#N/A</v>
      </c>
      <c r="F665" s="39" t="e">
        <f t="shared" ca="1" si="11"/>
        <v>#N/A</v>
      </c>
      <c r="G665" s="39">
        <v>0</v>
      </c>
      <c r="H665" s="39" t="e">
        <f t="shared" ca="1" si="1"/>
        <v>#N/A</v>
      </c>
      <c r="I665" s="39">
        <v>0</v>
      </c>
      <c r="J665" s="39">
        <v>0</v>
      </c>
      <c r="K665" s="39">
        <v>0</v>
      </c>
      <c r="L665" s="39">
        <v>0</v>
      </c>
      <c r="M665" s="43" t="e">
        <f t="shared" ca="1" si="2"/>
        <v>#N/A</v>
      </c>
    </row>
    <row r="666" spans="1:13" x14ac:dyDescent="0.3">
      <c r="A666" s="16"/>
      <c r="B666" s="4"/>
      <c r="C666" s="3"/>
      <c r="D666" s="4"/>
      <c r="E666" s="42" t="e">
        <f t="shared" ca="1" si="0"/>
        <v>#N/A</v>
      </c>
      <c r="F666" s="39" t="e">
        <f t="shared" ca="1" si="11"/>
        <v>#N/A</v>
      </c>
      <c r="G666" s="39">
        <v>0</v>
      </c>
      <c r="H666" s="39" t="e">
        <f t="shared" ca="1" si="1"/>
        <v>#N/A</v>
      </c>
      <c r="I666" s="39">
        <v>0</v>
      </c>
      <c r="J666" s="39">
        <v>0</v>
      </c>
      <c r="K666" s="39">
        <v>0</v>
      </c>
      <c r="L666" s="39">
        <v>0</v>
      </c>
      <c r="M666" s="43" t="e">
        <f t="shared" ca="1" si="2"/>
        <v>#N/A</v>
      </c>
    </row>
    <row r="667" spans="1:13" x14ac:dyDescent="0.3">
      <c r="A667" s="16"/>
      <c r="B667" s="4"/>
      <c r="C667" s="3"/>
      <c r="D667" s="4"/>
      <c r="E667" s="42" t="e">
        <f t="shared" ca="1" si="0"/>
        <v>#N/A</v>
      </c>
      <c r="F667" s="39" t="e">
        <f t="shared" ca="1" si="11"/>
        <v>#N/A</v>
      </c>
      <c r="G667" s="39">
        <v>0</v>
      </c>
      <c r="H667" s="39" t="e">
        <f t="shared" ca="1" si="1"/>
        <v>#N/A</v>
      </c>
      <c r="I667" s="39">
        <v>0</v>
      </c>
      <c r="J667" s="39">
        <v>0</v>
      </c>
      <c r="K667" s="39">
        <v>0</v>
      </c>
      <c r="L667" s="39">
        <v>0</v>
      </c>
      <c r="M667" s="43" t="e">
        <f t="shared" ca="1" si="2"/>
        <v>#N/A</v>
      </c>
    </row>
    <row r="668" spans="1:13" x14ac:dyDescent="0.3">
      <c r="A668" s="16"/>
      <c r="B668" s="4"/>
      <c r="C668" s="3"/>
      <c r="D668" s="4"/>
      <c r="E668" s="42" t="e">
        <f t="shared" ca="1" si="0"/>
        <v>#N/A</v>
      </c>
      <c r="F668" s="39" t="e">
        <f t="shared" ca="1" si="11"/>
        <v>#N/A</v>
      </c>
      <c r="G668" s="39">
        <v>0</v>
      </c>
      <c r="H668" s="39" t="e">
        <f t="shared" ca="1" si="1"/>
        <v>#N/A</v>
      </c>
      <c r="I668" s="39">
        <v>0</v>
      </c>
      <c r="J668" s="39">
        <v>0</v>
      </c>
      <c r="K668" s="39">
        <v>0</v>
      </c>
      <c r="L668" s="39">
        <v>0</v>
      </c>
      <c r="M668" s="43" t="e">
        <f t="shared" ca="1" si="2"/>
        <v>#N/A</v>
      </c>
    </row>
    <row r="669" spans="1:13" x14ac:dyDescent="0.3">
      <c r="A669" s="16"/>
      <c r="B669" s="4"/>
      <c r="C669" s="3"/>
      <c r="D669" s="4"/>
      <c r="E669" s="42" t="e">
        <f t="shared" ca="1" si="0"/>
        <v>#N/A</v>
      </c>
      <c r="F669" s="39" t="e">
        <f t="shared" ca="1" si="11"/>
        <v>#N/A</v>
      </c>
      <c r="G669" s="39">
        <v>0</v>
      </c>
      <c r="H669" s="39" t="e">
        <f t="shared" ca="1" si="1"/>
        <v>#N/A</v>
      </c>
      <c r="I669" s="39">
        <v>0</v>
      </c>
      <c r="J669" s="39">
        <v>0</v>
      </c>
      <c r="K669" s="39">
        <v>0</v>
      </c>
      <c r="L669" s="39">
        <v>0</v>
      </c>
      <c r="M669" s="43" t="e">
        <f t="shared" ca="1" si="2"/>
        <v>#N/A</v>
      </c>
    </row>
    <row r="670" spans="1:13" x14ac:dyDescent="0.3">
      <c r="A670" s="16"/>
      <c r="B670" s="4"/>
      <c r="C670" s="3"/>
      <c r="D670" s="4"/>
      <c r="E670" s="42" t="e">
        <f t="shared" ca="1" si="0"/>
        <v>#N/A</v>
      </c>
      <c r="F670" s="39" t="e">
        <f t="shared" ca="1" si="11"/>
        <v>#N/A</v>
      </c>
      <c r="G670" s="39">
        <v>0</v>
      </c>
      <c r="H670" s="39" t="e">
        <f t="shared" ca="1" si="1"/>
        <v>#N/A</v>
      </c>
      <c r="I670" s="39">
        <v>0</v>
      </c>
      <c r="J670" s="39">
        <v>0</v>
      </c>
      <c r="K670" s="39">
        <v>0</v>
      </c>
      <c r="L670" s="39">
        <v>0</v>
      </c>
      <c r="M670" s="43" t="e">
        <f t="shared" ca="1" si="2"/>
        <v>#N/A</v>
      </c>
    </row>
    <row r="671" spans="1:13" x14ac:dyDescent="0.3">
      <c r="A671" s="16"/>
      <c r="B671" s="4"/>
      <c r="C671" s="3"/>
      <c r="D671" s="4"/>
      <c r="E671" s="42" t="e">
        <f t="shared" ca="1" si="0"/>
        <v>#N/A</v>
      </c>
      <c r="F671" s="39" t="e">
        <f t="shared" ca="1" si="11"/>
        <v>#N/A</v>
      </c>
      <c r="G671" s="39">
        <v>0</v>
      </c>
      <c r="H671" s="39" t="e">
        <f t="shared" ca="1" si="1"/>
        <v>#N/A</v>
      </c>
      <c r="I671" s="39">
        <v>0</v>
      </c>
      <c r="J671" s="39">
        <v>0</v>
      </c>
      <c r="K671" s="39">
        <v>0</v>
      </c>
      <c r="L671" s="39">
        <v>0</v>
      </c>
      <c r="M671" s="43" t="e">
        <f t="shared" ca="1" si="2"/>
        <v>#N/A</v>
      </c>
    </row>
    <row r="672" spans="1:13" x14ac:dyDescent="0.3">
      <c r="A672" s="16"/>
      <c r="B672" s="4"/>
      <c r="C672" s="3"/>
      <c r="D672" s="4"/>
      <c r="E672" s="42" t="e">
        <f t="shared" ca="1" si="0"/>
        <v>#N/A</v>
      </c>
      <c r="F672" s="39" t="e">
        <f t="shared" ca="1" si="11"/>
        <v>#N/A</v>
      </c>
      <c r="G672" s="39">
        <v>0</v>
      </c>
      <c r="H672" s="39" t="e">
        <f t="shared" ca="1" si="1"/>
        <v>#N/A</v>
      </c>
      <c r="I672" s="39">
        <v>0</v>
      </c>
      <c r="J672" s="39">
        <v>0</v>
      </c>
      <c r="K672" s="39">
        <v>0</v>
      </c>
      <c r="L672" s="39">
        <v>0</v>
      </c>
      <c r="M672" s="43" t="e">
        <f t="shared" ca="1" si="2"/>
        <v>#N/A</v>
      </c>
    </row>
    <row r="673" spans="1:13" x14ac:dyDescent="0.3">
      <c r="A673" s="16"/>
      <c r="B673" s="4"/>
      <c r="C673" s="3"/>
      <c r="D673" s="4"/>
      <c r="E673" s="42" t="e">
        <f t="shared" ref="E673:E704" ca="1" si="16">VLOOKUP($B673,FinalDeal_Vlookup,2,0)</f>
        <v>#N/A</v>
      </c>
      <c r="F673" s="39" t="e">
        <f t="shared" ref="F673:F704" ca="1" si="17">VLOOKUP($B673,FinalDeal_Vlookup,3,0)</f>
        <v>#N/A</v>
      </c>
      <c r="G673" s="39">
        <v>0</v>
      </c>
      <c r="H673" s="39" t="e">
        <f t="shared" ref="H673:H704" ca="1" si="18">VLOOKUP($B673,FinalDeal_Vlookup,4,0)</f>
        <v>#N/A</v>
      </c>
      <c r="I673" s="39">
        <v>0</v>
      </c>
      <c r="J673" s="39">
        <v>0</v>
      </c>
      <c r="K673" s="39">
        <v>0</v>
      </c>
      <c r="L673" s="39">
        <v>0</v>
      </c>
      <c r="M673" s="43" t="e">
        <f t="shared" ref="M673:M704" ca="1" si="19">VLOOKUP($B673,FinalDeal_Vlookup,5,0)</f>
        <v>#N/A</v>
      </c>
    </row>
    <row r="674" spans="1:13" x14ac:dyDescent="0.3">
      <c r="A674" s="16"/>
      <c r="B674" s="4"/>
      <c r="C674" s="3"/>
      <c r="D674" s="4"/>
      <c r="E674" s="42" t="e">
        <f t="shared" ca="1" si="16"/>
        <v>#N/A</v>
      </c>
      <c r="F674" s="39" t="e">
        <f t="shared" ca="1" si="17"/>
        <v>#N/A</v>
      </c>
      <c r="G674" s="39">
        <v>0</v>
      </c>
      <c r="H674" s="39" t="e">
        <f t="shared" ca="1" si="18"/>
        <v>#N/A</v>
      </c>
      <c r="I674" s="39">
        <v>0</v>
      </c>
      <c r="J674" s="39">
        <v>0</v>
      </c>
      <c r="K674" s="39">
        <v>0</v>
      </c>
      <c r="L674" s="39">
        <v>0</v>
      </c>
      <c r="M674" s="43" t="e">
        <f t="shared" ca="1" si="19"/>
        <v>#N/A</v>
      </c>
    </row>
    <row r="675" spans="1:13" x14ac:dyDescent="0.3">
      <c r="A675" s="16"/>
      <c r="B675" s="4"/>
      <c r="C675" s="3"/>
      <c r="D675" s="4"/>
      <c r="E675" s="42" t="e">
        <f t="shared" ca="1" si="16"/>
        <v>#N/A</v>
      </c>
      <c r="F675" s="39" t="e">
        <f t="shared" ca="1" si="17"/>
        <v>#N/A</v>
      </c>
      <c r="G675" s="39">
        <v>0</v>
      </c>
      <c r="H675" s="39" t="e">
        <f t="shared" ca="1" si="18"/>
        <v>#N/A</v>
      </c>
      <c r="I675" s="39">
        <v>0</v>
      </c>
      <c r="J675" s="39">
        <v>0</v>
      </c>
      <c r="K675" s="39">
        <v>0</v>
      </c>
      <c r="L675" s="39">
        <v>0</v>
      </c>
      <c r="M675" s="43" t="e">
        <f t="shared" ca="1" si="19"/>
        <v>#N/A</v>
      </c>
    </row>
    <row r="676" spans="1:13" x14ac:dyDescent="0.3">
      <c r="A676" s="16"/>
      <c r="B676" s="4"/>
      <c r="C676" s="3"/>
      <c r="D676" s="4"/>
      <c r="E676" s="42" t="e">
        <f t="shared" ca="1" si="16"/>
        <v>#N/A</v>
      </c>
      <c r="F676" s="39" t="e">
        <f t="shared" ca="1" si="17"/>
        <v>#N/A</v>
      </c>
      <c r="G676" s="39">
        <v>0</v>
      </c>
      <c r="H676" s="39" t="e">
        <f t="shared" ca="1" si="18"/>
        <v>#N/A</v>
      </c>
      <c r="I676" s="39">
        <v>0</v>
      </c>
      <c r="J676" s="39">
        <v>0</v>
      </c>
      <c r="K676" s="39">
        <v>0</v>
      </c>
      <c r="L676" s="39">
        <v>0</v>
      </c>
      <c r="M676" s="43" t="e">
        <f t="shared" ca="1" si="19"/>
        <v>#N/A</v>
      </c>
    </row>
    <row r="677" spans="1:13" x14ac:dyDescent="0.3">
      <c r="A677" s="16"/>
      <c r="B677" s="4"/>
      <c r="C677" s="3"/>
      <c r="D677" s="4"/>
      <c r="E677" s="42" t="e">
        <f t="shared" ca="1" si="16"/>
        <v>#N/A</v>
      </c>
      <c r="F677" s="39" t="e">
        <f t="shared" ca="1" si="17"/>
        <v>#N/A</v>
      </c>
      <c r="G677" s="39">
        <v>0</v>
      </c>
      <c r="H677" s="39" t="e">
        <f t="shared" ca="1" si="18"/>
        <v>#N/A</v>
      </c>
      <c r="I677" s="39">
        <v>0</v>
      </c>
      <c r="J677" s="39">
        <v>0</v>
      </c>
      <c r="K677" s="39">
        <v>0</v>
      </c>
      <c r="L677" s="39">
        <v>0</v>
      </c>
      <c r="M677" s="43" t="e">
        <f t="shared" ca="1" si="19"/>
        <v>#N/A</v>
      </c>
    </row>
    <row r="678" spans="1:13" x14ac:dyDescent="0.3">
      <c r="A678" s="16"/>
      <c r="B678" s="4"/>
      <c r="C678" s="3"/>
      <c r="D678" s="4"/>
      <c r="E678" s="42" t="e">
        <f t="shared" ca="1" si="16"/>
        <v>#N/A</v>
      </c>
      <c r="F678" s="39" t="e">
        <f t="shared" ca="1" si="17"/>
        <v>#N/A</v>
      </c>
      <c r="G678" s="39">
        <v>0</v>
      </c>
      <c r="H678" s="39" t="e">
        <f t="shared" ca="1" si="18"/>
        <v>#N/A</v>
      </c>
      <c r="I678" s="39">
        <v>0</v>
      </c>
      <c r="J678" s="39">
        <v>0</v>
      </c>
      <c r="K678" s="39">
        <v>0</v>
      </c>
      <c r="L678" s="39">
        <v>0</v>
      </c>
      <c r="M678" s="43" t="e">
        <f t="shared" ca="1" si="19"/>
        <v>#N/A</v>
      </c>
    </row>
    <row r="679" spans="1:13" x14ac:dyDescent="0.3">
      <c r="A679" s="16"/>
      <c r="B679" s="4"/>
      <c r="C679" s="3"/>
      <c r="D679" s="4"/>
      <c r="E679" s="42" t="e">
        <f t="shared" ca="1" si="16"/>
        <v>#N/A</v>
      </c>
      <c r="F679" s="39" t="e">
        <f t="shared" ca="1" si="17"/>
        <v>#N/A</v>
      </c>
      <c r="G679" s="39">
        <v>0</v>
      </c>
      <c r="H679" s="39" t="e">
        <f t="shared" ca="1" si="18"/>
        <v>#N/A</v>
      </c>
      <c r="I679" s="39">
        <v>0</v>
      </c>
      <c r="J679" s="39">
        <v>0</v>
      </c>
      <c r="K679" s="39">
        <v>0</v>
      </c>
      <c r="L679" s="39">
        <v>0</v>
      </c>
      <c r="M679" s="43" t="e">
        <f t="shared" ca="1" si="19"/>
        <v>#N/A</v>
      </c>
    </row>
    <row r="680" spans="1:13" x14ac:dyDescent="0.3">
      <c r="A680" s="16"/>
      <c r="B680" s="4"/>
      <c r="C680" s="3"/>
      <c r="D680" s="4"/>
      <c r="E680" s="42" t="e">
        <f t="shared" ca="1" si="16"/>
        <v>#N/A</v>
      </c>
      <c r="F680" s="39" t="e">
        <f t="shared" ca="1" si="17"/>
        <v>#N/A</v>
      </c>
      <c r="G680" s="39">
        <v>0</v>
      </c>
      <c r="H680" s="39" t="e">
        <f t="shared" ca="1" si="18"/>
        <v>#N/A</v>
      </c>
      <c r="I680" s="39">
        <v>0</v>
      </c>
      <c r="J680" s="39">
        <v>0</v>
      </c>
      <c r="K680" s="39">
        <v>0</v>
      </c>
      <c r="L680" s="39">
        <v>0</v>
      </c>
      <c r="M680" s="43" t="e">
        <f t="shared" ca="1" si="19"/>
        <v>#N/A</v>
      </c>
    </row>
    <row r="681" spans="1:13" x14ac:dyDescent="0.3">
      <c r="A681" s="16"/>
      <c r="B681" s="4"/>
      <c r="C681" s="3"/>
      <c r="D681" s="4"/>
      <c r="E681" s="42" t="e">
        <f t="shared" ca="1" si="16"/>
        <v>#N/A</v>
      </c>
      <c r="F681" s="39" t="e">
        <f t="shared" ca="1" si="17"/>
        <v>#N/A</v>
      </c>
      <c r="G681" s="39">
        <v>0</v>
      </c>
      <c r="H681" s="39" t="e">
        <f t="shared" ca="1" si="18"/>
        <v>#N/A</v>
      </c>
      <c r="I681" s="39">
        <v>0</v>
      </c>
      <c r="J681" s="39">
        <v>0</v>
      </c>
      <c r="K681" s="39">
        <v>0</v>
      </c>
      <c r="L681" s="39">
        <v>0</v>
      </c>
      <c r="M681" s="43" t="e">
        <f t="shared" ca="1" si="19"/>
        <v>#N/A</v>
      </c>
    </row>
    <row r="682" spans="1:13" x14ac:dyDescent="0.3">
      <c r="A682" s="16"/>
      <c r="B682" s="4"/>
      <c r="C682" s="3"/>
      <c r="D682" s="4"/>
      <c r="E682" s="42" t="e">
        <f t="shared" ca="1" si="16"/>
        <v>#N/A</v>
      </c>
      <c r="F682" s="39" t="e">
        <f t="shared" ca="1" si="17"/>
        <v>#N/A</v>
      </c>
      <c r="G682" s="39">
        <v>0</v>
      </c>
      <c r="H682" s="39" t="e">
        <f t="shared" ca="1" si="18"/>
        <v>#N/A</v>
      </c>
      <c r="I682" s="39">
        <v>0</v>
      </c>
      <c r="J682" s="39">
        <v>0</v>
      </c>
      <c r="K682" s="39">
        <v>0</v>
      </c>
      <c r="L682" s="39">
        <v>0</v>
      </c>
      <c r="M682" s="43" t="e">
        <f t="shared" ca="1" si="19"/>
        <v>#N/A</v>
      </c>
    </row>
    <row r="683" spans="1:13" x14ac:dyDescent="0.3">
      <c r="A683" s="16"/>
      <c r="B683" s="4"/>
      <c r="C683" s="3"/>
      <c r="D683" s="4"/>
      <c r="E683" s="42" t="e">
        <f t="shared" ca="1" si="16"/>
        <v>#N/A</v>
      </c>
      <c r="F683" s="39" t="e">
        <f t="shared" ca="1" si="17"/>
        <v>#N/A</v>
      </c>
      <c r="G683" s="39">
        <v>0</v>
      </c>
      <c r="H683" s="39" t="e">
        <f t="shared" ca="1" si="18"/>
        <v>#N/A</v>
      </c>
      <c r="I683" s="39">
        <v>0</v>
      </c>
      <c r="J683" s="39">
        <v>0</v>
      </c>
      <c r="K683" s="39">
        <v>0</v>
      </c>
      <c r="L683" s="39">
        <v>0</v>
      </c>
      <c r="M683" s="43" t="e">
        <f t="shared" ca="1" si="19"/>
        <v>#N/A</v>
      </c>
    </row>
    <row r="684" spans="1:13" x14ac:dyDescent="0.3">
      <c r="A684" s="16"/>
      <c r="B684" s="4"/>
      <c r="C684" s="3"/>
      <c r="D684" s="4"/>
      <c r="E684" s="42" t="e">
        <f t="shared" ca="1" si="16"/>
        <v>#N/A</v>
      </c>
      <c r="F684" s="39" t="e">
        <f t="shared" ca="1" si="17"/>
        <v>#N/A</v>
      </c>
      <c r="G684" s="39">
        <v>0</v>
      </c>
      <c r="H684" s="39" t="e">
        <f t="shared" ca="1" si="18"/>
        <v>#N/A</v>
      </c>
      <c r="I684" s="39">
        <v>0</v>
      </c>
      <c r="J684" s="39">
        <v>0</v>
      </c>
      <c r="K684" s="39">
        <v>0</v>
      </c>
      <c r="L684" s="39">
        <v>0</v>
      </c>
      <c r="M684" s="43" t="e">
        <f t="shared" ca="1" si="19"/>
        <v>#N/A</v>
      </c>
    </row>
    <row r="685" spans="1:13" x14ac:dyDescent="0.3">
      <c r="A685" s="16"/>
      <c r="B685" s="4"/>
      <c r="C685" s="3"/>
      <c r="D685" s="4"/>
      <c r="E685" s="42" t="e">
        <f t="shared" ca="1" si="16"/>
        <v>#N/A</v>
      </c>
      <c r="F685" s="39" t="e">
        <f t="shared" ca="1" si="17"/>
        <v>#N/A</v>
      </c>
      <c r="G685" s="39">
        <v>0</v>
      </c>
      <c r="H685" s="39" t="e">
        <f t="shared" ca="1" si="18"/>
        <v>#N/A</v>
      </c>
      <c r="I685" s="39">
        <v>0</v>
      </c>
      <c r="J685" s="39">
        <v>0</v>
      </c>
      <c r="K685" s="39">
        <v>0</v>
      </c>
      <c r="L685" s="39">
        <v>0</v>
      </c>
      <c r="M685" s="43" t="e">
        <f t="shared" ca="1" si="19"/>
        <v>#N/A</v>
      </c>
    </row>
    <row r="686" spans="1:13" x14ac:dyDescent="0.3">
      <c r="A686" s="16"/>
      <c r="B686" s="4"/>
      <c r="C686" s="3"/>
      <c r="D686" s="4"/>
      <c r="E686" s="42" t="e">
        <f t="shared" ca="1" si="16"/>
        <v>#N/A</v>
      </c>
      <c r="F686" s="39" t="e">
        <f t="shared" ca="1" si="17"/>
        <v>#N/A</v>
      </c>
      <c r="G686" s="39">
        <v>0</v>
      </c>
      <c r="H686" s="39" t="e">
        <f t="shared" ca="1" si="18"/>
        <v>#N/A</v>
      </c>
      <c r="I686" s="39">
        <v>0</v>
      </c>
      <c r="J686" s="39">
        <v>0</v>
      </c>
      <c r="K686" s="39">
        <v>0</v>
      </c>
      <c r="L686" s="39">
        <v>0</v>
      </c>
      <c r="M686" s="43" t="e">
        <f t="shared" ca="1" si="19"/>
        <v>#N/A</v>
      </c>
    </row>
    <row r="687" spans="1:13" x14ac:dyDescent="0.3">
      <c r="A687" s="16"/>
      <c r="B687" s="4"/>
      <c r="C687" s="3"/>
      <c r="D687" s="4"/>
      <c r="E687" s="42" t="e">
        <f t="shared" ca="1" si="16"/>
        <v>#N/A</v>
      </c>
      <c r="F687" s="39" t="e">
        <f t="shared" ca="1" si="17"/>
        <v>#N/A</v>
      </c>
      <c r="G687" s="39">
        <v>0</v>
      </c>
      <c r="H687" s="39" t="e">
        <f t="shared" ca="1" si="18"/>
        <v>#N/A</v>
      </c>
      <c r="I687" s="39">
        <v>0</v>
      </c>
      <c r="J687" s="39">
        <v>0</v>
      </c>
      <c r="K687" s="39">
        <v>0</v>
      </c>
      <c r="L687" s="39">
        <v>0</v>
      </c>
      <c r="M687" s="43" t="e">
        <f t="shared" ca="1" si="19"/>
        <v>#N/A</v>
      </c>
    </row>
    <row r="688" spans="1:13" x14ac:dyDescent="0.3">
      <c r="A688" s="16"/>
      <c r="B688" s="4"/>
      <c r="C688" s="3"/>
      <c r="D688" s="4"/>
      <c r="E688" s="42" t="e">
        <f t="shared" ca="1" si="16"/>
        <v>#N/A</v>
      </c>
      <c r="F688" s="39" t="e">
        <f t="shared" ca="1" si="17"/>
        <v>#N/A</v>
      </c>
      <c r="G688" s="39">
        <v>0</v>
      </c>
      <c r="H688" s="39" t="e">
        <f t="shared" ca="1" si="18"/>
        <v>#N/A</v>
      </c>
      <c r="I688" s="39">
        <v>0</v>
      </c>
      <c r="J688" s="39">
        <v>0</v>
      </c>
      <c r="K688" s="39">
        <v>0</v>
      </c>
      <c r="L688" s="39">
        <v>0</v>
      </c>
      <c r="M688" s="43" t="e">
        <f t="shared" ca="1" si="19"/>
        <v>#N/A</v>
      </c>
    </row>
    <row r="689" spans="1:13" x14ac:dyDescent="0.3">
      <c r="A689" s="16"/>
      <c r="B689" s="4"/>
      <c r="C689" s="3"/>
      <c r="D689" s="4"/>
      <c r="E689" s="42" t="e">
        <f t="shared" ca="1" si="16"/>
        <v>#N/A</v>
      </c>
      <c r="F689" s="39" t="e">
        <f t="shared" ca="1" si="17"/>
        <v>#N/A</v>
      </c>
      <c r="G689" s="39">
        <v>0</v>
      </c>
      <c r="H689" s="39" t="e">
        <f t="shared" ca="1" si="18"/>
        <v>#N/A</v>
      </c>
      <c r="I689" s="39">
        <v>0</v>
      </c>
      <c r="J689" s="39">
        <v>0</v>
      </c>
      <c r="K689" s="39">
        <v>0</v>
      </c>
      <c r="L689" s="39">
        <v>0</v>
      </c>
      <c r="M689" s="43" t="e">
        <f t="shared" ca="1" si="19"/>
        <v>#N/A</v>
      </c>
    </row>
    <row r="690" spans="1:13" x14ac:dyDescent="0.3">
      <c r="A690" s="16"/>
      <c r="B690" s="4"/>
      <c r="C690" s="3"/>
      <c r="D690" s="4"/>
      <c r="E690" s="42" t="e">
        <f t="shared" ca="1" si="16"/>
        <v>#N/A</v>
      </c>
      <c r="F690" s="39" t="e">
        <f t="shared" ca="1" si="17"/>
        <v>#N/A</v>
      </c>
      <c r="G690" s="39">
        <v>0</v>
      </c>
      <c r="H690" s="39" t="e">
        <f t="shared" ca="1" si="18"/>
        <v>#N/A</v>
      </c>
      <c r="I690" s="39">
        <v>0</v>
      </c>
      <c r="J690" s="39">
        <v>0</v>
      </c>
      <c r="K690" s="39">
        <v>0</v>
      </c>
      <c r="L690" s="39">
        <v>0</v>
      </c>
      <c r="M690" s="43" t="e">
        <f t="shared" ca="1" si="19"/>
        <v>#N/A</v>
      </c>
    </row>
    <row r="691" spans="1:13" x14ac:dyDescent="0.3">
      <c r="A691" s="16"/>
      <c r="B691" s="4"/>
      <c r="C691" s="3"/>
      <c r="D691" s="4"/>
      <c r="E691" s="42" t="e">
        <f t="shared" ca="1" si="16"/>
        <v>#N/A</v>
      </c>
      <c r="F691" s="39" t="e">
        <f t="shared" ca="1" si="17"/>
        <v>#N/A</v>
      </c>
      <c r="G691" s="39">
        <v>0</v>
      </c>
      <c r="H691" s="39" t="e">
        <f t="shared" ca="1" si="18"/>
        <v>#N/A</v>
      </c>
      <c r="I691" s="39">
        <v>0</v>
      </c>
      <c r="J691" s="39">
        <v>0</v>
      </c>
      <c r="K691" s="39">
        <v>0</v>
      </c>
      <c r="L691" s="39">
        <v>0</v>
      </c>
      <c r="M691" s="43" t="e">
        <f t="shared" ca="1" si="19"/>
        <v>#N/A</v>
      </c>
    </row>
    <row r="692" spans="1:13" x14ac:dyDescent="0.3">
      <c r="A692" s="16"/>
      <c r="B692" s="4"/>
      <c r="C692" s="3"/>
      <c r="D692" s="4"/>
      <c r="E692" s="42" t="e">
        <f t="shared" ca="1" si="16"/>
        <v>#N/A</v>
      </c>
      <c r="F692" s="39" t="e">
        <f t="shared" ca="1" si="17"/>
        <v>#N/A</v>
      </c>
      <c r="G692" s="39">
        <v>0</v>
      </c>
      <c r="H692" s="39" t="e">
        <f t="shared" ca="1" si="18"/>
        <v>#N/A</v>
      </c>
      <c r="I692" s="39">
        <v>0</v>
      </c>
      <c r="J692" s="39">
        <v>0</v>
      </c>
      <c r="K692" s="39">
        <v>0</v>
      </c>
      <c r="L692" s="39">
        <v>0</v>
      </c>
      <c r="M692" s="43" t="e">
        <f t="shared" ca="1" si="19"/>
        <v>#N/A</v>
      </c>
    </row>
    <row r="693" spans="1:13" x14ac:dyDescent="0.3">
      <c r="A693" s="16"/>
      <c r="B693" s="4"/>
      <c r="C693" s="3"/>
      <c r="D693" s="4"/>
      <c r="E693" s="42" t="e">
        <f t="shared" ca="1" si="16"/>
        <v>#N/A</v>
      </c>
      <c r="F693" s="39" t="e">
        <f t="shared" ca="1" si="17"/>
        <v>#N/A</v>
      </c>
      <c r="G693" s="39">
        <v>0</v>
      </c>
      <c r="H693" s="39" t="e">
        <f t="shared" ca="1" si="18"/>
        <v>#N/A</v>
      </c>
      <c r="I693" s="39">
        <v>0</v>
      </c>
      <c r="J693" s="39">
        <v>0</v>
      </c>
      <c r="K693" s="39">
        <v>0</v>
      </c>
      <c r="L693" s="39">
        <v>0</v>
      </c>
      <c r="M693" s="43" t="e">
        <f t="shared" ca="1" si="19"/>
        <v>#N/A</v>
      </c>
    </row>
    <row r="694" spans="1:13" x14ac:dyDescent="0.3">
      <c r="A694" s="16"/>
      <c r="B694" s="4"/>
      <c r="C694" s="3"/>
      <c r="D694" s="4"/>
      <c r="E694" s="42" t="e">
        <f t="shared" ca="1" si="16"/>
        <v>#N/A</v>
      </c>
      <c r="F694" s="39" t="e">
        <f t="shared" ca="1" si="17"/>
        <v>#N/A</v>
      </c>
      <c r="G694" s="39">
        <v>0</v>
      </c>
      <c r="H694" s="39" t="e">
        <f t="shared" ca="1" si="18"/>
        <v>#N/A</v>
      </c>
      <c r="I694" s="39">
        <v>0</v>
      </c>
      <c r="J694" s="39">
        <v>0</v>
      </c>
      <c r="K694" s="39">
        <v>0</v>
      </c>
      <c r="L694" s="39">
        <v>0</v>
      </c>
      <c r="M694" s="43" t="e">
        <f t="shared" ca="1" si="19"/>
        <v>#N/A</v>
      </c>
    </row>
    <row r="695" spans="1:13" x14ac:dyDescent="0.3">
      <c r="A695" s="16"/>
      <c r="B695" s="4"/>
      <c r="C695" s="3"/>
      <c r="D695" s="4"/>
      <c r="E695" s="42" t="e">
        <f t="shared" ca="1" si="16"/>
        <v>#N/A</v>
      </c>
      <c r="F695" s="39" t="e">
        <f t="shared" ca="1" si="17"/>
        <v>#N/A</v>
      </c>
      <c r="G695" s="39">
        <v>0</v>
      </c>
      <c r="H695" s="39" t="e">
        <f t="shared" ca="1" si="18"/>
        <v>#N/A</v>
      </c>
      <c r="I695" s="39">
        <v>0</v>
      </c>
      <c r="J695" s="39">
        <v>0</v>
      </c>
      <c r="K695" s="39">
        <v>0</v>
      </c>
      <c r="L695" s="39">
        <v>0</v>
      </c>
      <c r="M695" s="43" t="e">
        <f t="shared" ca="1" si="19"/>
        <v>#N/A</v>
      </c>
    </row>
    <row r="696" spans="1:13" x14ac:dyDescent="0.3">
      <c r="A696" s="16"/>
      <c r="B696" s="4"/>
      <c r="C696" s="3"/>
      <c r="D696" s="4"/>
      <c r="E696" s="42" t="e">
        <f t="shared" ca="1" si="16"/>
        <v>#N/A</v>
      </c>
      <c r="F696" s="39" t="e">
        <f t="shared" ca="1" si="17"/>
        <v>#N/A</v>
      </c>
      <c r="G696" s="39">
        <v>0</v>
      </c>
      <c r="H696" s="39" t="e">
        <f t="shared" ca="1" si="18"/>
        <v>#N/A</v>
      </c>
      <c r="I696" s="39">
        <v>0</v>
      </c>
      <c r="J696" s="39">
        <v>0</v>
      </c>
      <c r="K696" s="39">
        <v>0</v>
      </c>
      <c r="L696" s="39">
        <v>0</v>
      </c>
      <c r="M696" s="43" t="e">
        <f t="shared" ca="1" si="19"/>
        <v>#N/A</v>
      </c>
    </row>
    <row r="697" spans="1:13" x14ac:dyDescent="0.3">
      <c r="A697" s="16"/>
      <c r="B697" s="4"/>
      <c r="C697" s="3"/>
      <c r="D697" s="4"/>
      <c r="E697" s="42" t="e">
        <f t="shared" ca="1" si="16"/>
        <v>#N/A</v>
      </c>
      <c r="F697" s="39" t="e">
        <f t="shared" ca="1" si="17"/>
        <v>#N/A</v>
      </c>
      <c r="G697" s="39">
        <v>0</v>
      </c>
      <c r="H697" s="39" t="e">
        <f t="shared" ca="1" si="18"/>
        <v>#N/A</v>
      </c>
      <c r="I697" s="39">
        <v>0</v>
      </c>
      <c r="J697" s="39">
        <v>0</v>
      </c>
      <c r="K697" s="39">
        <v>0</v>
      </c>
      <c r="L697" s="39">
        <v>0</v>
      </c>
      <c r="M697" s="43" t="e">
        <f t="shared" ca="1" si="19"/>
        <v>#N/A</v>
      </c>
    </row>
    <row r="698" spans="1:13" x14ac:dyDescent="0.3">
      <c r="A698" s="16"/>
      <c r="B698" s="4"/>
      <c r="C698" s="3"/>
      <c r="D698" s="4"/>
      <c r="E698" s="42" t="e">
        <f t="shared" ca="1" si="16"/>
        <v>#N/A</v>
      </c>
      <c r="F698" s="39" t="e">
        <f t="shared" ca="1" si="17"/>
        <v>#N/A</v>
      </c>
      <c r="G698" s="39">
        <v>0</v>
      </c>
      <c r="H698" s="39" t="e">
        <f t="shared" ca="1" si="18"/>
        <v>#N/A</v>
      </c>
      <c r="I698" s="39">
        <v>0</v>
      </c>
      <c r="J698" s="39">
        <v>0</v>
      </c>
      <c r="K698" s="39">
        <v>0</v>
      </c>
      <c r="L698" s="39">
        <v>0</v>
      </c>
      <c r="M698" s="43" t="e">
        <f t="shared" ca="1" si="19"/>
        <v>#N/A</v>
      </c>
    </row>
    <row r="699" spans="1:13" x14ac:dyDescent="0.3">
      <c r="A699" s="16"/>
      <c r="B699" s="4"/>
      <c r="C699" s="3"/>
      <c r="D699" s="4"/>
      <c r="E699" s="42" t="e">
        <f t="shared" ca="1" si="16"/>
        <v>#N/A</v>
      </c>
      <c r="F699" s="39" t="e">
        <f t="shared" ca="1" si="17"/>
        <v>#N/A</v>
      </c>
      <c r="G699" s="39">
        <v>0</v>
      </c>
      <c r="H699" s="39" t="e">
        <f t="shared" ca="1" si="18"/>
        <v>#N/A</v>
      </c>
      <c r="I699" s="39">
        <v>0</v>
      </c>
      <c r="J699" s="39">
        <v>0</v>
      </c>
      <c r="K699" s="39">
        <v>0</v>
      </c>
      <c r="L699" s="39">
        <v>0</v>
      </c>
      <c r="M699" s="43" t="e">
        <f t="shared" ca="1" si="19"/>
        <v>#N/A</v>
      </c>
    </row>
    <row r="700" spans="1:13" x14ac:dyDescent="0.3">
      <c r="A700" s="16"/>
      <c r="B700" s="4"/>
      <c r="C700" s="3"/>
      <c r="D700" s="4"/>
      <c r="E700" s="42" t="e">
        <f t="shared" ca="1" si="16"/>
        <v>#N/A</v>
      </c>
      <c r="F700" s="39" t="e">
        <f t="shared" ca="1" si="17"/>
        <v>#N/A</v>
      </c>
      <c r="G700" s="39">
        <v>0</v>
      </c>
      <c r="H700" s="39" t="e">
        <f t="shared" ca="1" si="18"/>
        <v>#N/A</v>
      </c>
      <c r="I700" s="39">
        <v>0</v>
      </c>
      <c r="J700" s="39">
        <v>0</v>
      </c>
      <c r="K700" s="39">
        <v>0</v>
      </c>
      <c r="L700" s="39">
        <v>0</v>
      </c>
      <c r="M700" s="43" t="e">
        <f t="shared" ca="1" si="19"/>
        <v>#N/A</v>
      </c>
    </row>
    <row r="701" spans="1:13" x14ac:dyDescent="0.3">
      <c r="A701" s="16"/>
      <c r="B701" s="4"/>
      <c r="C701" s="3"/>
      <c r="D701" s="4"/>
      <c r="E701" s="42" t="e">
        <f t="shared" ca="1" si="16"/>
        <v>#N/A</v>
      </c>
      <c r="F701" s="39" t="e">
        <f t="shared" ca="1" si="17"/>
        <v>#N/A</v>
      </c>
      <c r="G701" s="39">
        <v>0</v>
      </c>
      <c r="H701" s="39" t="e">
        <f t="shared" ca="1" si="18"/>
        <v>#N/A</v>
      </c>
      <c r="I701" s="39">
        <v>0</v>
      </c>
      <c r="J701" s="39">
        <v>0</v>
      </c>
      <c r="K701" s="39">
        <v>0</v>
      </c>
      <c r="L701" s="39">
        <v>0</v>
      </c>
      <c r="M701" s="43" t="e">
        <f t="shared" ca="1" si="19"/>
        <v>#N/A</v>
      </c>
    </row>
    <row r="702" spans="1:13" x14ac:dyDescent="0.3">
      <c r="A702" s="16"/>
      <c r="B702" s="4"/>
      <c r="C702" s="3"/>
      <c r="D702" s="4"/>
      <c r="E702" s="42" t="e">
        <f t="shared" ca="1" si="16"/>
        <v>#N/A</v>
      </c>
      <c r="F702" s="39" t="e">
        <f t="shared" ca="1" si="17"/>
        <v>#N/A</v>
      </c>
      <c r="G702" s="39">
        <v>0</v>
      </c>
      <c r="H702" s="39" t="e">
        <f t="shared" ca="1" si="18"/>
        <v>#N/A</v>
      </c>
      <c r="I702" s="39">
        <v>0</v>
      </c>
      <c r="J702" s="39">
        <v>0</v>
      </c>
      <c r="K702" s="39">
        <v>0</v>
      </c>
      <c r="L702" s="39">
        <v>0</v>
      </c>
      <c r="M702" s="43" t="e">
        <f t="shared" ca="1" si="19"/>
        <v>#N/A</v>
      </c>
    </row>
    <row r="703" spans="1:13" x14ac:dyDescent="0.3">
      <c r="A703" s="16"/>
      <c r="B703" s="4"/>
      <c r="C703" s="3"/>
      <c r="D703" s="4"/>
      <c r="E703" s="42" t="e">
        <f t="shared" ca="1" si="16"/>
        <v>#N/A</v>
      </c>
      <c r="F703" s="39" t="e">
        <f t="shared" ca="1" si="17"/>
        <v>#N/A</v>
      </c>
      <c r="G703" s="39">
        <v>0</v>
      </c>
      <c r="H703" s="39" t="e">
        <f t="shared" ca="1" si="18"/>
        <v>#N/A</v>
      </c>
      <c r="I703" s="39">
        <v>0</v>
      </c>
      <c r="J703" s="39">
        <v>0</v>
      </c>
      <c r="K703" s="39">
        <v>0</v>
      </c>
      <c r="L703" s="39">
        <v>0</v>
      </c>
      <c r="M703" s="43" t="e">
        <f t="shared" ca="1" si="19"/>
        <v>#N/A</v>
      </c>
    </row>
    <row r="704" spans="1:13" x14ac:dyDescent="0.3">
      <c r="A704" s="16"/>
      <c r="B704" s="4"/>
      <c r="C704" s="3"/>
      <c r="D704" s="4"/>
      <c r="E704" s="42" t="e">
        <f t="shared" ca="1" si="16"/>
        <v>#N/A</v>
      </c>
      <c r="F704" s="39" t="e">
        <f t="shared" ca="1" si="17"/>
        <v>#N/A</v>
      </c>
      <c r="G704" s="39">
        <v>0</v>
      </c>
      <c r="H704" s="39" t="e">
        <f t="shared" ca="1" si="18"/>
        <v>#N/A</v>
      </c>
      <c r="I704" s="39">
        <v>0</v>
      </c>
      <c r="J704" s="39">
        <v>0</v>
      </c>
      <c r="K704" s="39">
        <v>0</v>
      </c>
      <c r="L704" s="39">
        <v>0</v>
      </c>
      <c r="M704" s="43" t="e">
        <f t="shared" ca="1" si="19"/>
        <v>#N/A</v>
      </c>
    </row>
    <row r="705" spans="1:13" x14ac:dyDescent="0.3">
      <c r="A705" s="16"/>
      <c r="B705" s="4"/>
      <c r="C705" s="3"/>
      <c r="D705" s="4"/>
      <c r="E705" s="42" t="e">
        <f t="shared" ref="E705:E734" ca="1" si="20">VLOOKUP($B705,FinalDeal_Vlookup,2,0)</f>
        <v>#N/A</v>
      </c>
      <c r="F705" s="39" t="e">
        <f t="shared" ref="F705:F734" ca="1" si="21">VLOOKUP($B705,FinalDeal_Vlookup,3,0)</f>
        <v>#N/A</v>
      </c>
      <c r="G705" s="39">
        <v>0</v>
      </c>
      <c r="H705" s="39" t="e">
        <f t="shared" ref="H705:H734" ca="1" si="22">VLOOKUP($B705,FinalDeal_Vlookup,4,0)</f>
        <v>#N/A</v>
      </c>
      <c r="I705" s="39">
        <v>0</v>
      </c>
      <c r="J705" s="39">
        <v>0</v>
      </c>
      <c r="K705" s="39">
        <v>0</v>
      </c>
      <c r="L705" s="39">
        <v>0</v>
      </c>
      <c r="M705" s="43" t="e">
        <f t="shared" ref="M705:M734" ca="1" si="23">VLOOKUP($B705,FinalDeal_Vlookup,5,0)</f>
        <v>#N/A</v>
      </c>
    </row>
    <row r="706" spans="1:13" x14ac:dyDescent="0.3">
      <c r="A706" s="16"/>
      <c r="B706" s="4"/>
      <c r="C706" s="3"/>
      <c r="D706" s="4"/>
      <c r="E706" s="42" t="e">
        <f t="shared" ca="1" si="20"/>
        <v>#N/A</v>
      </c>
      <c r="F706" s="39" t="e">
        <f t="shared" ca="1" si="21"/>
        <v>#N/A</v>
      </c>
      <c r="G706" s="39">
        <v>0</v>
      </c>
      <c r="H706" s="39" t="e">
        <f t="shared" ca="1" si="22"/>
        <v>#N/A</v>
      </c>
      <c r="I706" s="39">
        <v>0</v>
      </c>
      <c r="J706" s="39">
        <v>0</v>
      </c>
      <c r="K706" s="39">
        <v>0</v>
      </c>
      <c r="L706" s="39">
        <v>0</v>
      </c>
      <c r="M706" s="43" t="e">
        <f t="shared" ca="1" si="23"/>
        <v>#N/A</v>
      </c>
    </row>
    <row r="707" spans="1:13" x14ac:dyDescent="0.3">
      <c r="A707" s="16"/>
      <c r="B707" s="4"/>
      <c r="C707" s="3"/>
      <c r="D707" s="4"/>
      <c r="E707" s="42" t="e">
        <f t="shared" ca="1" si="20"/>
        <v>#N/A</v>
      </c>
      <c r="F707" s="39" t="e">
        <f t="shared" ca="1" si="21"/>
        <v>#N/A</v>
      </c>
      <c r="G707" s="39">
        <v>0</v>
      </c>
      <c r="H707" s="39" t="e">
        <f t="shared" ca="1" si="22"/>
        <v>#N/A</v>
      </c>
      <c r="I707" s="39">
        <v>0</v>
      </c>
      <c r="J707" s="39">
        <v>0</v>
      </c>
      <c r="K707" s="39">
        <v>0</v>
      </c>
      <c r="L707" s="39">
        <v>0</v>
      </c>
      <c r="M707" s="43" t="e">
        <f t="shared" ca="1" si="23"/>
        <v>#N/A</v>
      </c>
    </row>
    <row r="708" spans="1:13" x14ac:dyDescent="0.3">
      <c r="A708" s="16"/>
      <c r="B708" s="4"/>
      <c r="C708" s="3"/>
      <c r="D708" s="4"/>
      <c r="E708" s="42" t="e">
        <f t="shared" ca="1" si="20"/>
        <v>#N/A</v>
      </c>
      <c r="F708" s="39" t="e">
        <f t="shared" ca="1" si="21"/>
        <v>#N/A</v>
      </c>
      <c r="G708" s="39">
        <v>0</v>
      </c>
      <c r="H708" s="39" t="e">
        <f t="shared" ca="1" si="22"/>
        <v>#N/A</v>
      </c>
      <c r="I708" s="39">
        <v>0</v>
      </c>
      <c r="J708" s="39">
        <v>0</v>
      </c>
      <c r="K708" s="39">
        <v>0</v>
      </c>
      <c r="L708" s="39">
        <v>0</v>
      </c>
      <c r="M708" s="43" t="e">
        <f t="shared" ca="1" si="23"/>
        <v>#N/A</v>
      </c>
    </row>
    <row r="709" spans="1:13" x14ac:dyDescent="0.3">
      <c r="A709" s="16"/>
      <c r="B709" s="4"/>
      <c r="C709" s="3"/>
      <c r="D709" s="4"/>
      <c r="E709" s="42" t="e">
        <f t="shared" ca="1" si="20"/>
        <v>#N/A</v>
      </c>
      <c r="F709" s="39" t="e">
        <f t="shared" ca="1" si="21"/>
        <v>#N/A</v>
      </c>
      <c r="G709" s="39">
        <v>0</v>
      </c>
      <c r="H709" s="39" t="e">
        <f t="shared" ca="1" si="22"/>
        <v>#N/A</v>
      </c>
      <c r="I709" s="39">
        <v>0</v>
      </c>
      <c r="J709" s="39">
        <v>0</v>
      </c>
      <c r="K709" s="39">
        <v>0</v>
      </c>
      <c r="L709" s="39">
        <v>0</v>
      </c>
      <c r="M709" s="43" t="e">
        <f t="shared" ca="1" si="23"/>
        <v>#N/A</v>
      </c>
    </row>
    <row r="710" spans="1:13" x14ac:dyDescent="0.3">
      <c r="A710" s="16"/>
      <c r="B710" s="4"/>
      <c r="C710" s="3"/>
      <c r="D710" s="4"/>
      <c r="E710" s="42" t="e">
        <f t="shared" ca="1" si="20"/>
        <v>#N/A</v>
      </c>
      <c r="F710" s="39" t="e">
        <f t="shared" ca="1" si="21"/>
        <v>#N/A</v>
      </c>
      <c r="G710" s="39">
        <v>0</v>
      </c>
      <c r="H710" s="39" t="e">
        <f t="shared" ca="1" si="22"/>
        <v>#N/A</v>
      </c>
      <c r="I710" s="39">
        <v>0</v>
      </c>
      <c r="J710" s="39">
        <v>0</v>
      </c>
      <c r="K710" s="39">
        <v>0</v>
      </c>
      <c r="L710" s="39">
        <v>0</v>
      </c>
      <c r="M710" s="43" t="e">
        <f t="shared" ca="1" si="23"/>
        <v>#N/A</v>
      </c>
    </row>
    <row r="711" spans="1:13" x14ac:dyDescent="0.3">
      <c r="A711" s="16"/>
      <c r="B711" s="4"/>
      <c r="C711" s="3"/>
      <c r="D711" s="4"/>
      <c r="E711" s="42" t="e">
        <f t="shared" ca="1" si="20"/>
        <v>#N/A</v>
      </c>
      <c r="F711" s="39" t="e">
        <f t="shared" ca="1" si="21"/>
        <v>#N/A</v>
      </c>
      <c r="G711" s="39">
        <v>0</v>
      </c>
      <c r="H711" s="39" t="e">
        <f t="shared" ca="1" si="22"/>
        <v>#N/A</v>
      </c>
      <c r="I711" s="39">
        <v>0</v>
      </c>
      <c r="J711" s="39">
        <v>0</v>
      </c>
      <c r="K711" s="39">
        <v>0</v>
      </c>
      <c r="L711" s="39">
        <v>0</v>
      </c>
      <c r="M711" s="43" t="e">
        <f t="shared" ca="1" si="23"/>
        <v>#N/A</v>
      </c>
    </row>
    <row r="712" spans="1:13" x14ac:dyDescent="0.3">
      <c r="A712" s="16"/>
      <c r="B712" s="4"/>
      <c r="C712" s="3"/>
      <c r="D712" s="4"/>
      <c r="E712" s="42" t="e">
        <f t="shared" ca="1" si="20"/>
        <v>#N/A</v>
      </c>
      <c r="F712" s="39" t="e">
        <f t="shared" ca="1" si="21"/>
        <v>#N/A</v>
      </c>
      <c r="G712" s="39">
        <v>0</v>
      </c>
      <c r="H712" s="39" t="e">
        <f t="shared" ca="1" si="22"/>
        <v>#N/A</v>
      </c>
      <c r="I712" s="39">
        <v>0</v>
      </c>
      <c r="J712" s="39">
        <v>0</v>
      </c>
      <c r="K712" s="39">
        <v>0</v>
      </c>
      <c r="L712" s="39">
        <v>0</v>
      </c>
      <c r="M712" s="43" t="e">
        <f t="shared" ca="1" si="23"/>
        <v>#N/A</v>
      </c>
    </row>
    <row r="713" spans="1:13" x14ac:dyDescent="0.3">
      <c r="A713" s="16"/>
      <c r="B713" s="4"/>
      <c r="C713" s="3"/>
      <c r="D713" s="4"/>
      <c r="E713" s="42" t="e">
        <f t="shared" ca="1" si="20"/>
        <v>#N/A</v>
      </c>
      <c r="F713" s="39" t="e">
        <f t="shared" ca="1" si="21"/>
        <v>#N/A</v>
      </c>
      <c r="G713" s="39">
        <v>0</v>
      </c>
      <c r="H713" s="39" t="e">
        <f t="shared" ca="1" si="22"/>
        <v>#N/A</v>
      </c>
      <c r="I713" s="39">
        <v>0</v>
      </c>
      <c r="J713" s="39">
        <v>0</v>
      </c>
      <c r="K713" s="39">
        <v>0</v>
      </c>
      <c r="L713" s="39">
        <v>0</v>
      </c>
      <c r="M713" s="43" t="e">
        <f t="shared" ca="1" si="23"/>
        <v>#N/A</v>
      </c>
    </row>
    <row r="714" spans="1:13" x14ac:dyDescent="0.3">
      <c r="A714" s="16"/>
      <c r="B714" s="4"/>
      <c r="C714" s="3"/>
      <c r="D714" s="4"/>
      <c r="E714" s="42" t="e">
        <f t="shared" ca="1" si="20"/>
        <v>#N/A</v>
      </c>
      <c r="F714" s="39" t="e">
        <f t="shared" ca="1" si="21"/>
        <v>#N/A</v>
      </c>
      <c r="G714" s="39">
        <v>0</v>
      </c>
      <c r="H714" s="39" t="e">
        <f t="shared" ca="1" si="22"/>
        <v>#N/A</v>
      </c>
      <c r="I714" s="39">
        <v>0</v>
      </c>
      <c r="J714" s="39">
        <v>0</v>
      </c>
      <c r="K714" s="39">
        <v>0</v>
      </c>
      <c r="L714" s="39">
        <v>0</v>
      </c>
      <c r="M714" s="43" t="e">
        <f t="shared" ca="1" si="23"/>
        <v>#N/A</v>
      </c>
    </row>
    <row r="715" spans="1:13" x14ac:dyDescent="0.3">
      <c r="A715" s="16"/>
      <c r="B715" s="4"/>
      <c r="C715" s="3"/>
      <c r="D715" s="4"/>
      <c r="E715" s="42" t="e">
        <f t="shared" ca="1" si="20"/>
        <v>#N/A</v>
      </c>
      <c r="F715" s="39" t="e">
        <f t="shared" ca="1" si="21"/>
        <v>#N/A</v>
      </c>
      <c r="G715" s="39">
        <v>0</v>
      </c>
      <c r="H715" s="39" t="e">
        <f t="shared" ca="1" si="22"/>
        <v>#N/A</v>
      </c>
      <c r="I715" s="39">
        <v>0</v>
      </c>
      <c r="J715" s="39">
        <v>0</v>
      </c>
      <c r="K715" s="39">
        <v>0</v>
      </c>
      <c r="L715" s="39">
        <v>0</v>
      </c>
      <c r="M715" s="43" t="e">
        <f t="shared" ca="1" si="23"/>
        <v>#N/A</v>
      </c>
    </row>
    <row r="716" spans="1:13" x14ac:dyDescent="0.3">
      <c r="A716" s="16"/>
      <c r="B716" s="4"/>
      <c r="C716" s="3"/>
      <c r="D716" s="4"/>
      <c r="E716" s="42" t="e">
        <f t="shared" ca="1" si="20"/>
        <v>#N/A</v>
      </c>
      <c r="F716" s="39" t="e">
        <f t="shared" ca="1" si="21"/>
        <v>#N/A</v>
      </c>
      <c r="G716" s="39">
        <v>0</v>
      </c>
      <c r="H716" s="39" t="e">
        <f t="shared" ca="1" si="22"/>
        <v>#N/A</v>
      </c>
      <c r="I716" s="39">
        <v>0</v>
      </c>
      <c r="J716" s="39">
        <v>0</v>
      </c>
      <c r="K716" s="39">
        <v>0</v>
      </c>
      <c r="L716" s="39">
        <v>0</v>
      </c>
      <c r="M716" s="43" t="e">
        <f t="shared" ca="1" si="23"/>
        <v>#N/A</v>
      </c>
    </row>
    <row r="717" spans="1:13" x14ac:dyDescent="0.3">
      <c r="A717" s="16"/>
      <c r="B717" s="4"/>
      <c r="C717" s="3"/>
      <c r="D717" s="4"/>
      <c r="E717" s="42" t="e">
        <f t="shared" ca="1" si="20"/>
        <v>#N/A</v>
      </c>
      <c r="F717" s="39" t="e">
        <f t="shared" ca="1" si="21"/>
        <v>#N/A</v>
      </c>
      <c r="G717" s="39">
        <v>0</v>
      </c>
      <c r="H717" s="39" t="e">
        <f t="shared" ca="1" si="22"/>
        <v>#N/A</v>
      </c>
      <c r="I717" s="39">
        <v>0</v>
      </c>
      <c r="J717" s="39">
        <v>0</v>
      </c>
      <c r="K717" s="39">
        <v>0</v>
      </c>
      <c r="L717" s="39">
        <v>0</v>
      </c>
      <c r="M717" s="43" t="e">
        <f t="shared" ca="1" si="23"/>
        <v>#N/A</v>
      </c>
    </row>
    <row r="718" spans="1:13" x14ac:dyDescent="0.3">
      <c r="A718" s="16"/>
      <c r="B718" s="4"/>
      <c r="C718" s="3"/>
      <c r="D718" s="4"/>
      <c r="E718" s="42" t="e">
        <f t="shared" ca="1" si="20"/>
        <v>#N/A</v>
      </c>
      <c r="F718" s="39" t="e">
        <f t="shared" ca="1" si="21"/>
        <v>#N/A</v>
      </c>
      <c r="G718" s="39">
        <v>0</v>
      </c>
      <c r="H718" s="39" t="e">
        <f t="shared" ca="1" si="22"/>
        <v>#N/A</v>
      </c>
      <c r="I718" s="39">
        <v>0</v>
      </c>
      <c r="J718" s="39">
        <v>0</v>
      </c>
      <c r="K718" s="39">
        <v>0</v>
      </c>
      <c r="L718" s="39">
        <v>0</v>
      </c>
      <c r="M718" s="43" t="e">
        <f t="shared" ca="1" si="23"/>
        <v>#N/A</v>
      </c>
    </row>
    <row r="719" spans="1:13" x14ac:dyDescent="0.3">
      <c r="A719" s="16"/>
      <c r="B719" s="4"/>
      <c r="C719" s="3"/>
      <c r="D719" s="4"/>
      <c r="E719" s="42" t="e">
        <f t="shared" ca="1" si="20"/>
        <v>#N/A</v>
      </c>
      <c r="F719" s="39" t="e">
        <f t="shared" ca="1" si="21"/>
        <v>#N/A</v>
      </c>
      <c r="G719" s="39">
        <v>0</v>
      </c>
      <c r="H719" s="39" t="e">
        <f t="shared" ca="1" si="22"/>
        <v>#N/A</v>
      </c>
      <c r="I719" s="39">
        <v>0</v>
      </c>
      <c r="J719" s="39">
        <v>0</v>
      </c>
      <c r="K719" s="39">
        <v>0</v>
      </c>
      <c r="L719" s="39">
        <v>0</v>
      </c>
      <c r="M719" s="43" t="e">
        <f t="shared" ca="1" si="23"/>
        <v>#N/A</v>
      </c>
    </row>
    <row r="720" spans="1:13" x14ac:dyDescent="0.3">
      <c r="A720" s="16"/>
      <c r="B720" s="4"/>
      <c r="C720" s="3"/>
      <c r="D720" s="4"/>
      <c r="E720" s="42" t="e">
        <f t="shared" ca="1" si="20"/>
        <v>#N/A</v>
      </c>
      <c r="F720" s="39" t="e">
        <f t="shared" ca="1" si="21"/>
        <v>#N/A</v>
      </c>
      <c r="G720" s="39">
        <v>0</v>
      </c>
      <c r="H720" s="39" t="e">
        <f t="shared" ca="1" si="22"/>
        <v>#N/A</v>
      </c>
      <c r="I720" s="39">
        <v>0</v>
      </c>
      <c r="J720" s="39">
        <v>0</v>
      </c>
      <c r="K720" s="39">
        <v>0</v>
      </c>
      <c r="L720" s="39">
        <v>0</v>
      </c>
      <c r="M720" s="43" t="e">
        <f t="shared" ca="1" si="23"/>
        <v>#N/A</v>
      </c>
    </row>
    <row r="721" spans="1:13" x14ac:dyDescent="0.3">
      <c r="A721" s="16"/>
      <c r="B721" s="4"/>
      <c r="C721" s="3"/>
      <c r="D721" s="4"/>
      <c r="E721" s="42" t="e">
        <f t="shared" ca="1" si="20"/>
        <v>#N/A</v>
      </c>
      <c r="F721" s="39" t="e">
        <f t="shared" ca="1" si="21"/>
        <v>#N/A</v>
      </c>
      <c r="G721" s="39">
        <v>0</v>
      </c>
      <c r="H721" s="39" t="e">
        <f t="shared" ca="1" si="22"/>
        <v>#N/A</v>
      </c>
      <c r="I721" s="39">
        <v>0</v>
      </c>
      <c r="J721" s="39">
        <v>0</v>
      </c>
      <c r="K721" s="39">
        <v>0</v>
      </c>
      <c r="L721" s="39">
        <v>0</v>
      </c>
      <c r="M721" s="43" t="e">
        <f t="shared" ca="1" si="23"/>
        <v>#N/A</v>
      </c>
    </row>
    <row r="722" spans="1:13" x14ac:dyDescent="0.3">
      <c r="A722" s="16"/>
      <c r="B722" s="4"/>
      <c r="C722" s="3"/>
      <c r="D722" s="4"/>
      <c r="E722" s="42" t="e">
        <f t="shared" ca="1" si="20"/>
        <v>#N/A</v>
      </c>
      <c r="F722" s="39" t="e">
        <f t="shared" ca="1" si="21"/>
        <v>#N/A</v>
      </c>
      <c r="G722" s="39">
        <v>0</v>
      </c>
      <c r="H722" s="39" t="e">
        <f t="shared" ca="1" si="22"/>
        <v>#N/A</v>
      </c>
      <c r="I722" s="39">
        <v>0</v>
      </c>
      <c r="J722" s="39">
        <v>0</v>
      </c>
      <c r="K722" s="39">
        <v>0</v>
      </c>
      <c r="L722" s="39">
        <v>0</v>
      </c>
      <c r="M722" s="43" t="e">
        <f t="shared" ca="1" si="23"/>
        <v>#N/A</v>
      </c>
    </row>
    <row r="723" spans="1:13" x14ac:dyDescent="0.3">
      <c r="A723" s="16"/>
      <c r="B723" s="4"/>
      <c r="C723" s="3"/>
      <c r="D723" s="4"/>
      <c r="E723" s="42" t="e">
        <f t="shared" ca="1" si="20"/>
        <v>#N/A</v>
      </c>
      <c r="F723" s="39" t="e">
        <f t="shared" ca="1" si="21"/>
        <v>#N/A</v>
      </c>
      <c r="G723" s="39">
        <v>0</v>
      </c>
      <c r="H723" s="39" t="e">
        <f t="shared" ca="1" si="22"/>
        <v>#N/A</v>
      </c>
      <c r="I723" s="39">
        <v>0</v>
      </c>
      <c r="J723" s="39">
        <v>0</v>
      </c>
      <c r="K723" s="39">
        <v>0</v>
      </c>
      <c r="L723" s="39">
        <v>0</v>
      </c>
      <c r="M723" s="43" t="e">
        <f t="shared" ca="1" si="23"/>
        <v>#N/A</v>
      </c>
    </row>
    <row r="724" spans="1:13" x14ac:dyDescent="0.3">
      <c r="A724" s="16"/>
      <c r="B724" s="4"/>
      <c r="C724" s="3"/>
      <c r="D724" s="4"/>
      <c r="E724" s="42" t="e">
        <f t="shared" ca="1" si="20"/>
        <v>#N/A</v>
      </c>
      <c r="F724" s="39" t="e">
        <f t="shared" ca="1" si="21"/>
        <v>#N/A</v>
      </c>
      <c r="G724" s="39">
        <v>0</v>
      </c>
      <c r="H724" s="39" t="e">
        <f t="shared" ca="1" si="22"/>
        <v>#N/A</v>
      </c>
      <c r="I724" s="39">
        <v>0</v>
      </c>
      <c r="J724" s="39">
        <v>0</v>
      </c>
      <c r="K724" s="39">
        <v>0</v>
      </c>
      <c r="L724" s="39">
        <v>0</v>
      </c>
      <c r="M724" s="43" t="e">
        <f t="shared" ca="1" si="23"/>
        <v>#N/A</v>
      </c>
    </row>
    <row r="725" spans="1:13" x14ac:dyDescent="0.3">
      <c r="A725" s="16"/>
      <c r="B725" s="4"/>
      <c r="C725" s="3"/>
      <c r="D725" s="4"/>
      <c r="E725" s="42" t="e">
        <f t="shared" ca="1" si="20"/>
        <v>#N/A</v>
      </c>
      <c r="F725" s="39" t="e">
        <f t="shared" ca="1" si="21"/>
        <v>#N/A</v>
      </c>
      <c r="G725" s="39">
        <v>0</v>
      </c>
      <c r="H725" s="39" t="e">
        <f t="shared" ca="1" si="22"/>
        <v>#N/A</v>
      </c>
      <c r="I725" s="39">
        <v>0</v>
      </c>
      <c r="J725" s="39">
        <v>0</v>
      </c>
      <c r="K725" s="39">
        <v>0</v>
      </c>
      <c r="L725" s="39">
        <v>0</v>
      </c>
      <c r="M725" s="43" t="e">
        <f t="shared" ca="1" si="23"/>
        <v>#N/A</v>
      </c>
    </row>
    <row r="726" spans="1:13" x14ac:dyDescent="0.3">
      <c r="A726" s="16"/>
      <c r="B726" s="4"/>
      <c r="C726" s="3"/>
      <c r="D726" s="4"/>
      <c r="E726" s="42" t="e">
        <f t="shared" ca="1" si="20"/>
        <v>#N/A</v>
      </c>
      <c r="F726" s="39" t="e">
        <f t="shared" ca="1" si="21"/>
        <v>#N/A</v>
      </c>
      <c r="G726" s="39">
        <v>0</v>
      </c>
      <c r="H726" s="39" t="e">
        <f t="shared" ca="1" si="22"/>
        <v>#N/A</v>
      </c>
      <c r="I726" s="39">
        <v>0</v>
      </c>
      <c r="J726" s="39">
        <v>0</v>
      </c>
      <c r="K726" s="39">
        <v>0</v>
      </c>
      <c r="L726" s="39">
        <v>0</v>
      </c>
      <c r="M726" s="43" t="e">
        <f t="shared" ca="1" si="23"/>
        <v>#N/A</v>
      </c>
    </row>
    <row r="727" spans="1:13" x14ac:dyDescent="0.3">
      <c r="A727" s="16"/>
      <c r="B727" s="4"/>
      <c r="C727" s="3"/>
      <c r="D727" s="4"/>
      <c r="E727" s="42" t="e">
        <f t="shared" ca="1" si="20"/>
        <v>#N/A</v>
      </c>
      <c r="F727" s="39" t="e">
        <f t="shared" ca="1" si="21"/>
        <v>#N/A</v>
      </c>
      <c r="G727" s="39">
        <v>0</v>
      </c>
      <c r="H727" s="39" t="e">
        <f t="shared" ca="1" si="22"/>
        <v>#N/A</v>
      </c>
      <c r="I727" s="39">
        <v>0</v>
      </c>
      <c r="J727" s="39">
        <v>0</v>
      </c>
      <c r="K727" s="39">
        <v>0</v>
      </c>
      <c r="L727" s="39">
        <v>0</v>
      </c>
      <c r="M727" s="43" t="e">
        <f t="shared" ca="1" si="23"/>
        <v>#N/A</v>
      </c>
    </row>
    <row r="728" spans="1:13" x14ac:dyDescent="0.3">
      <c r="A728" s="16"/>
      <c r="B728" s="4"/>
      <c r="C728" s="3"/>
      <c r="D728" s="4"/>
      <c r="E728" s="42" t="e">
        <f t="shared" ca="1" si="20"/>
        <v>#N/A</v>
      </c>
      <c r="F728" s="39" t="e">
        <f t="shared" ca="1" si="21"/>
        <v>#N/A</v>
      </c>
      <c r="G728" s="39">
        <v>0</v>
      </c>
      <c r="H728" s="39" t="e">
        <f t="shared" ca="1" si="22"/>
        <v>#N/A</v>
      </c>
      <c r="I728" s="39">
        <v>0</v>
      </c>
      <c r="J728" s="39">
        <v>0</v>
      </c>
      <c r="K728" s="39">
        <v>0</v>
      </c>
      <c r="L728" s="39">
        <v>0</v>
      </c>
      <c r="M728" s="43" t="e">
        <f t="shared" ca="1" si="23"/>
        <v>#N/A</v>
      </c>
    </row>
    <row r="729" spans="1:13" x14ac:dyDescent="0.3">
      <c r="A729" s="16"/>
      <c r="B729" s="4"/>
      <c r="C729" s="3"/>
      <c r="D729" s="4"/>
      <c r="E729" s="42" t="e">
        <f t="shared" ca="1" si="20"/>
        <v>#N/A</v>
      </c>
      <c r="F729" s="39" t="e">
        <f t="shared" ca="1" si="21"/>
        <v>#N/A</v>
      </c>
      <c r="G729" s="39">
        <v>0</v>
      </c>
      <c r="H729" s="39" t="e">
        <f t="shared" ca="1" si="22"/>
        <v>#N/A</v>
      </c>
      <c r="I729" s="39">
        <v>0</v>
      </c>
      <c r="J729" s="39">
        <v>0</v>
      </c>
      <c r="K729" s="39">
        <v>0</v>
      </c>
      <c r="L729" s="39">
        <v>0</v>
      </c>
      <c r="M729" s="43" t="e">
        <f t="shared" ca="1" si="23"/>
        <v>#N/A</v>
      </c>
    </row>
    <row r="730" spans="1:13" x14ac:dyDescent="0.3">
      <c r="A730" s="16"/>
      <c r="B730" s="4"/>
      <c r="C730" s="3"/>
      <c r="D730" s="4"/>
      <c r="E730" s="42" t="e">
        <f t="shared" ca="1" si="20"/>
        <v>#N/A</v>
      </c>
      <c r="F730" s="39" t="e">
        <f t="shared" ca="1" si="21"/>
        <v>#N/A</v>
      </c>
      <c r="G730" s="39">
        <v>0</v>
      </c>
      <c r="H730" s="39" t="e">
        <f t="shared" ca="1" si="22"/>
        <v>#N/A</v>
      </c>
      <c r="I730" s="39">
        <v>0</v>
      </c>
      <c r="J730" s="39">
        <v>0</v>
      </c>
      <c r="K730" s="39">
        <v>0</v>
      </c>
      <c r="L730" s="39">
        <v>0</v>
      </c>
      <c r="M730" s="43" t="e">
        <f t="shared" ca="1" si="23"/>
        <v>#N/A</v>
      </c>
    </row>
    <row r="731" spans="1:13" x14ac:dyDescent="0.3">
      <c r="A731" s="16"/>
      <c r="B731" s="4"/>
      <c r="C731" s="3"/>
      <c r="D731" s="4"/>
      <c r="E731" s="42" t="e">
        <f t="shared" ca="1" si="20"/>
        <v>#N/A</v>
      </c>
      <c r="F731" s="39" t="e">
        <f t="shared" ca="1" si="21"/>
        <v>#N/A</v>
      </c>
      <c r="G731" s="39">
        <v>0</v>
      </c>
      <c r="H731" s="39" t="e">
        <f t="shared" ca="1" si="22"/>
        <v>#N/A</v>
      </c>
      <c r="I731" s="39">
        <v>0</v>
      </c>
      <c r="J731" s="39">
        <v>0</v>
      </c>
      <c r="K731" s="39">
        <v>0</v>
      </c>
      <c r="L731" s="39">
        <v>0</v>
      </c>
      <c r="M731" s="43" t="e">
        <f t="shared" ca="1" si="23"/>
        <v>#N/A</v>
      </c>
    </row>
    <row r="732" spans="1:13" x14ac:dyDescent="0.3">
      <c r="A732" s="16"/>
      <c r="B732" s="4"/>
      <c r="C732" s="3"/>
      <c r="D732" s="4"/>
      <c r="E732" s="42" t="e">
        <f t="shared" ca="1" si="20"/>
        <v>#N/A</v>
      </c>
      <c r="F732" s="39" t="e">
        <f t="shared" ca="1" si="21"/>
        <v>#N/A</v>
      </c>
      <c r="G732" s="39">
        <v>0</v>
      </c>
      <c r="H732" s="39" t="e">
        <f t="shared" ca="1" si="22"/>
        <v>#N/A</v>
      </c>
      <c r="I732" s="39">
        <v>0</v>
      </c>
      <c r="J732" s="39">
        <v>0</v>
      </c>
      <c r="K732" s="39">
        <v>0</v>
      </c>
      <c r="L732" s="39">
        <v>0</v>
      </c>
      <c r="M732" s="43" t="e">
        <f t="shared" ca="1" si="23"/>
        <v>#N/A</v>
      </c>
    </row>
    <row r="733" spans="1:13" x14ac:dyDescent="0.3">
      <c r="A733" s="16"/>
      <c r="B733" s="4"/>
      <c r="C733" s="3"/>
      <c r="D733" s="4"/>
      <c r="E733" s="42" t="e">
        <f t="shared" ca="1" si="20"/>
        <v>#N/A</v>
      </c>
      <c r="F733" s="39" t="e">
        <f t="shared" ca="1" si="21"/>
        <v>#N/A</v>
      </c>
      <c r="G733" s="39">
        <v>0</v>
      </c>
      <c r="H733" s="39" t="e">
        <f t="shared" ca="1" si="22"/>
        <v>#N/A</v>
      </c>
      <c r="I733" s="39">
        <v>0</v>
      </c>
      <c r="J733" s="39">
        <v>0</v>
      </c>
      <c r="K733" s="39">
        <v>0</v>
      </c>
      <c r="L733" s="39">
        <v>0</v>
      </c>
      <c r="M733" s="43" t="e">
        <f t="shared" ca="1" si="23"/>
        <v>#N/A</v>
      </c>
    </row>
    <row r="734" spans="1:13" ht="15" thickBot="1" x14ac:dyDescent="0.35">
      <c r="A734" s="16"/>
      <c r="B734" s="4"/>
      <c r="C734" s="3"/>
      <c r="D734" s="4"/>
      <c r="E734" s="42" t="e">
        <f t="shared" ca="1" si="20"/>
        <v>#N/A</v>
      </c>
      <c r="F734" s="39" t="e">
        <f t="shared" ca="1" si="21"/>
        <v>#N/A</v>
      </c>
      <c r="G734" s="39">
        <v>0</v>
      </c>
      <c r="H734" s="39" t="e">
        <f t="shared" ca="1" si="22"/>
        <v>#N/A</v>
      </c>
      <c r="I734" s="39">
        <v>0</v>
      </c>
      <c r="J734" s="39">
        <v>0</v>
      </c>
      <c r="K734" s="39">
        <v>0</v>
      </c>
      <c r="L734" s="39">
        <v>0</v>
      </c>
      <c r="M734" s="43" t="e">
        <f t="shared" ca="1" si="23"/>
        <v>#N/A</v>
      </c>
    </row>
    <row r="735" spans="1:13" ht="15" thickBot="1" x14ac:dyDescent="0.35">
      <c r="A735" s="16"/>
      <c r="B735" s="19"/>
      <c r="C735" s="18"/>
      <c r="D735" s="19" t="s">
        <v>18</v>
      </c>
      <c r="E735" s="24" t="e">
        <f t="shared" ref="E735:M735" ca="1" si="24">SUM(E3:E734)</f>
        <v>#N/A</v>
      </c>
      <c r="F735" s="24" t="e">
        <f t="shared" ca="1" si="24"/>
        <v>#N/A</v>
      </c>
      <c r="G735" s="24">
        <f t="shared" si="24"/>
        <v>0</v>
      </c>
      <c r="H735" s="24" t="e">
        <f t="shared" ca="1" si="24"/>
        <v>#N/A</v>
      </c>
      <c r="I735" s="24">
        <f t="shared" si="24"/>
        <v>0</v>
      </c>
      <c r="J735" s="24">
        <f t="shared" si="24"/>
        <v>0</v>
      </c>
      <c r="K735" s="24">
        <f t="shared" si="24"/>
        <v>0</v>
      </c>
      <c r="L735" s="24">
        <f t="shared" si="24"/>
        <v>0</v>
      </c>
      <c r="M735" s="25" t="e">
        <f t="shared" ca="1" si="24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82"/>
  <sheetViews>
    <sheetView workbookViewId="0">
      <selection activeCell="A5" sqref="A5:L5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86" t="s">
        <v>37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 ht="14.4" customHeight="1" x14ac:dyDescent="0.3">
      <c r="A3" s="86" t="s">
        <v>218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12" ht="14.4" customHeight="1" x14ac:dyDescent="0.3">
      <c r="A4" s="86" t="s">
        <v>223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</row>
    <row r="5" spans="1:12" ht="14.4" customHeight="1" x14ac:dyDescent="0.3">
      <c r="A5" s="86" t="s">
        <v>39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</row>
    <row r="6" spans="1:12" ht="14.4" customHeight="1" x14ac:dyDescent="0.3">
      <c r="A6" s="85" t="s">
        <v>41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</row>
    <row r="7" spans="1:12" ht="14.4" customHeight="1" x14ac:dyDescent="0.3">
      <c r="A7" s="85" t="s">
        <v>221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</row>
    <row r="8" spans="1:12" x14ac:dyDescent="0.3">
      <c r="A8" s="72" t="s">
        <v>12</v>
      </c>
      <c r="B8" s="72" t="s">
        <v>219</v>
      </c>
      <c r="C8" s="72" t="s">
        <v>40</v>
      </c>
      <c r="D8" s="72" t="s">
        <v>3</v>
      </c>
      <c r="E8" s="72" t="s">
        <v>4</v>
      </c>
      <c r="F8" s="72" t="s">
        <v>5</v>
      </c>
      <c r="G8" s="72" t="s">
        <v>6</v>
      </c>
      <c r="H8" s="72" t="s">
        <v>7</v>
      </c>
      <c r="I8" s="72" t="s">
        <v>8</v>
      </c>
      <c r="J8" s="72" t="s">
        <v>9</v>
      </c>
      <c r="K8" s="72" t="s">
        <v>10</v>
      </c>
      <c r="L8" s="72" t="s">
        <v>11</v>
      </c>
    </row>
    <row r="9" spans="1:12" x14ac:dyDescent="0.3">
      <c r="A9" s="73" t="s">
        <v>222</v>
      </c>
      <c r="B9" s="74">
        <v>2001137</v>
      </c>
      <c r="C9" s="73" t="s">
        <v>32</v>
      </c>
      <c r="D9" s="74">
        <v>1003</v>
      </c>
      <c r="E9" s="74">
        <v>3000</v>
      </c>
      <c r="F9" s="74">
        <v>0</v>
      </c>
      <c r="G9" s="74">
        <v>2185</v>
      </c>
      <c r="H9" s="74">
        <v>0</v>
      </c>
      <c r="I9" s="74">
        <v>0</v>
      </c>
      <c r="J9" s="74">
        <v>0</v>
      </c>
      <c r="K9" s="74">
        <v>0</v>
      </c>
      <c r="L9" s="74">
        <v>1818</v>
      </c>
    </row>
    <row r="10" spans="1:12" x14ac:dyDescent="0.3">
      <c r="A10" s="73" t="s">
        <v>222</v>
      </c>
      <c r="B10" s="74">
        <v>2001137</v>
      </c>
      <c r="C10" s="73" t="s">
        <v>192</v>
      </c>
      <c r="D10" s="74">
        <v>3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3</v>
      </c>
    </row>
    <row r="11" spans="1:12" x14ac:dyDescent="0.3">
      <c r="A11" s="73" t="s">
        <v>222</v>
      </c>
      <c r="B11" s="74">
        <v>2001137</v>
      </c>
      <c r="C11" s="73" t="s">
        <v>191</v>
      </c>
      <c r="D11" s="74">
        <v>3</v>
      </c>
      <c r="E11" s="74">
        <v>75</v>
      </c>
      <c r="F11" s="74">
        <v>0</v>
      </c>
      <c r="G11" s="74">
        <v>75</v>
      </c>
      <c r="H11" s="74">
        <v>12</v>
      </c>
      <c r="I11" s="74">
        <v>0</v>
      </c>
      <c r="J11" s="74">
        <v>0</v>
      </c>
      <c r="K11" s="74">
        <v>0</v>
      </c>
      <c r="L11" s="74">
        <v>15</v>
      </c>
    </row>
    <row r="12" spans="1:12" x14ac:dyDescent="0.3">
      <c r="A12" s="73" t="s">
        <v>222</v>
      </c>
      <c r="B12" s="74">
        <v>2001137</v>
      </c>
      <c r="C12" s="73" t="s">
        <v>190</v>
      </c>
      <c r="D12" s="74">
        <v>1</v>
      </c>
      <c r="E12" s="74">
        <v>150</v>
      </c>
      <c r="F12" s="74">
        <v>0</v>
      </c>
      <c r="G12" s="74">
        <v>132</v>
      </c>
      <c r="H12" s="74">
        <v>30</v>
      </c>
      <c r="I12" s="74">
        <v>0</v>
      </c>
      <c r="J12" s="74">
        <v>0</v>
      </c>
      <c r="K12" s="74">
        <v>0</v>
      </c>
      <c r="L12" s="74">
        <v>49</v>
      </c>
    </row>
    <row r="13" spans="1:12" x14ac:dyDescent="0.3">
      <c r="A13" s="73" t="s">
        <v>222</v>
      </c>
      <c r="B13" s="74">
        <v>2001137</v>
      </c>
      <c r="C13" s="73" t="s">
        <v>193</v>
      </c>
      <c r="D13" s="74">
        <v>18</v>
      </c>
      <c r="E13" s="74">
        <v>80</v>
      </c>
      <c r="F13" s="74">
        <v>0</v>
      </c>
      <c r="G13" s="74">
        <v>60</v>
      </c>
      <c r="H13" s="74">
        <v>0</v>
      </c>
      <c r="I13" s="74">
        <v>0</v>
      </c>
      <c r="J13" s="74">
        <v>0</v>
      </c>
      <c r="K13" s="74">
        <v>0</v>
      </c>
      <c r="L13" s="74">
        <v>38</v>
      </c>
    </row>
    <row r="14" spans="1:12" x14ac:dyDescent="0.3">
      <c r="A14" s="73" t="s">
        <v>222</v>
      </c>
      <c r="B14" s="74">
        <v>2001137</v>
      </c>
      <c r="C14" s="73" t="s">
        <v>38</v>
      </c>
      <c r="D14" s="74">
        <v>58</v>
      </c>
      <c r="E14" s="74">
        <v>650</v>
      </c>
      <c r="F14" s="74">
        <v>0</v>
      </c>
      <c r="G14" s="74">
        <v>478</v>
      </c>
      <c r="H14" s="74">
        <v>0</v>
      </c>
      <c r="I14" s="74">
        <v>0</v>
      </c>
      <c r="J14" s="74">
        <v>0</v>
      </c>
      <c r="K14" s="74">
        <v>0</v>
      </c>
      <c r="L14" s="74">
        <v>230</v>
      </c>
    </row>
    <row r="15" spans="1:12" x14ac:dyDescent="0.3">
      <c r="A15" s="73" t="s">
        <v>222</v>
      </c>
      <c r="B15" s="74">
        <v>2001137</v>
      </c>
      <c r="C15" s="73" t="s">
        <v>42</v>
      </c>
      <c r="D15" s="74">
        <v>88</v>
      </c>
      <c r="E15" s="74">
        <v>50</v>
      </c>
      <c r="F15" s="74">
        <v>0</v>
      </c>
      <c r="G15" s="74">
        <v>22</v>
      </c>
      <c r="H15" s="74">
        <v>0</v>
      </c>
      <c r="I15" s="74">
        <v>0</v>
      </c>
      <c r="J15" s="74">
        <v>0</v>
      </c>
      <c r="K15" s="74">
        <v>0</v>
      </c>
      <c r="L15" s="74">
        <v>116</v>
      </c>
    </row>
    <row r="16" spans="1:12" x14ac:dyDescent="0.3">
      <c r="A16" s="73" t="s">
        <v>222</v>
      </c>
      <c r="B16" s="74">
        <v>2001137</v>
      </c>
      <c r="C16" s="73" t="s">
        <v>141</v>
      </c>
      <c r="D16" s="74">
        <v>7</v>
      </c>
      <c r="E16" s="74">
        <v>200</v>
      </c>
      <c r="F16" s="74">
        <v>0</v>
      </c>
      <c r="G16" s="74">
        <v>43</v>
      </c>
      <c r="H16" s="74">
        <v>0</v>
      </c>
      <c r="I16" s="74">
        <v>0</v>
      </c>
      <c r="J16" s="74">
        <v>0</v>
      </c>
      <c r="K16" s="74">
        <v>0</v>
      </c>
      <c r="L16" s="74">
        <v>164</v>
      </c>
    </row>
    <row r="17" spans="1:12" x14ac:dyDescent="0.3">
      <c r="A17" s="73" t="s">
        <v>222</v>
      </c>
      <c r="B17" s="74">
        <v>2001137</v>
      </c>
      <c r="C17" s="73" t="s">
        <v>140</v>
      </c>
      <c r="D17" s="74">
        <v>7</v>
      </c>
      <c r="E17" s="74">
        <v>400</v>
      </c>
      <c r="F17" s="74">
        <v>0</v>
      </c>
      <c r="G17" s="74">
        <v>120</v>
      </c>
      <c r="H17" s="74">
        <v>0</v>
      </c>
      <c r="I17" s="74">
        <v>0</v>
      </c>
      <c r="J17" s="74">
        <v>0</v>
      </c>
      <c r="K17" s="74">
        <v>0</v>
      </c>
      <c r="L17" s="74">
        <v>287</v>
      </c>
    </row>
    <row r="18" spans="1:12" x14ac:dyDescent="0.3">
      <c r="A18" s="73" t="s">
        <v>222</v>
      </c>
      <c r="B18" s="74">
        <v>2001137</v>
      </c>
      <c r="C18" s="73" t="s">
        <v>144</v>
      </c>
      <c r="D18" s="74">
        <v>7</v>
      </c>
      <c r="E18" s="74">
        <v>100</v>
      </c>
      <c r="F18" s="74">
        <v>0</v>
      </c>
      <c r="G18" s="74">
        <v>70</v>
      </c>
      <c r="H18" s="74">
        <v>0</v>
      </c>
      <c r="I18" s="74">
        <v>0</v>
      </c>
      <c r="J18" s="74">
        <v>0</v>
      </c>
      <c r="K18" s="74">
        <v>0</v>
      </c>
      <c r="L18" s="74">
        <v>37</v>
      </c>
    </row>
    <row r="19" spans="1:12" x14ac:dyDescent="0.3">
      <c r="A19" s="73" t="s">
        <v>222</v>
      </c>
      <c r="B19" s="74">
        <v>2001137</v>
      </c>
      <c r="C19" s="73" t="s">
        <v>143</v>
      </c>
      <c r="D19" s="74">
        <v>68</v>
      </c>
      <c r="E19" s="74">
        <v>520</v>
      </c>
      <c r="F19" s="74">
        <v>0</v>
      </c>
      <c r="G19" s="74">
        <v>331</v>
      </c>
      <c r="H19" s="74">
        <v>0</v>
      </c>
      <c r="I19" s="74">
        <v>0</v>
      </c>
      <c r="J19" s="74">
        <v>0</v>
      </c>
      <c r="K19" s="74">
        <v>0</v>
      </c>
      <c r="L19" s="74">
        <v>257</v>
      </c>
    </row>
    <row r="20" spans="1:12" x14ac:dyDescent="0.3">
      <c r="A20" s="73" t="s">
        <v>222</v>
      </c>
      <c r="B20" s="74">
        <v>2001137</v>
      </c>
      <c r="C20" s="73" t="s">
        <v>142</v>
      </c>
      <c r="D20" s="74">
        <v>2</v>
      </c>
      <c r="E20" s="74">
        <v>700</v>
      </c>
      <c r="F20" s="74">
        <v>0</v>
      </c>
      <c r="G20" s="74">
        <v>394</v>
      </c>
      <c r="H20" s="74">
        <v>0</v>
      </c>
      <c r="I20" s="74">
        <v>0</v>
      </c>
      <c r="J20" s="74">
        <v>0</v>
      </c>
      <c r="K20" s="74">
        <v>0</v>
      </c>
      <c r="L20" s="74">
        <v>308</v>
      </c>
    </row>
    <row r="21" spans="1:12" x14ac:dyDescent="0.3">
      <c r="A21" s="73" t="s">
        <v>222</v>
      </c>
      <c r="B21" s="74">
        <v>2001137</v>
      </c>
      <c r="C21" s="73" t="s">
        <v>203</v>
      </c>
      <c r="D21" s="74">
        <v>0</v>
      </c>
      <c r="E21" s="74">
        <v>100</v>
      </c>
      <c r="F21" s="74">
        <v>0</v>
      </c>
      <c r="G21" s="74">
        <v>100</v>
      </c>
      <c r="H21" s="74">
        <v>10</v>
      </c>
      <c r="I21" s="74">
        <v>0</v>
      </c>
      <c r="J21" s="74">
        <v>0</v>
      </c>
      <c r="K21" s="74">
        <v>0</v>
      </c>
      <c r="L21" s="74">
        <v>10</v>
      </c>
    </row>
    <row r="22" spans="1:12" x14ac:dyDescent="0.3">
      <c r="A22" s="73" t="s">
        <v>222</v>
      </c>
      <c r="B22" s="74">
        <v>2001137</v>
      </c>
      <c r="C22" s="73" t="s">
        <v>145</v>
      </c>
      <c r="D22" s="74">
        <v>32</v>
      </c>
      <c r="E22" s="74">
        <v>50</v>
      </c>
      <c r="F22" s="74">
        <v>0</v>
      </c>
      <c r="G22" s="74">
        <v>82</v>
      </c>
      <c r="H22" s="74">
        <v>0</v>
      </c>
      <c r="I22" s="74">
        <v>0</v>
      </c>
      <c r="J22" s="74">
        <v>0</v>
      </c>
      <c r="K22" s="74">
        <v>0</v>
      </c>
      <c r="L22" s="74">
        <v>0</v>
      </c>
    </row>
    <row r="23" spans="1:12" x14ac:dyDescent="0.3">
      <c r="A23" s="73" t="s">
        <v>222</v>
      </c>
      <c r="B23" s="74">
        <v>2001137</v>
      </c>
      <c r="C23" s="73" t="s">
        <v>146</v>
      </c>
      <c r="D23" s="74">
        <v>0</v>
      </c>
      <c r="E23" s="74">
        <v>240</v>
      </c>
      <c r="F23" s="74">
        <v>120</v>
      </c>
      <c r="G23" s="74">
        <v>161</v>
      </c>
      <c r="H23" s="74">
        <v>93</v>
      </c>
      <c r="I23" s="74">
        <v>0</v>
      </c>
      <c r="J23" s="74">
        <v>0</v>
      </c>
      <c r="K23" s="74">
        <v>0</v>
      </c>
      <c r="L23" s="74">
        <v>52</v>
      </c>
    </row>
    <row r="24" spans="1:12" x14ac:dyDescent="0.3">
      <c r="A24" s="73" t="s">
        <v>222</v>
      </c>
      <c r="B24" s="74">
        <v>2001137</v>
      </c>
      <c r="C24" s="73" t="s">
        <v>148</v>
      </c>
      <c r="D24" s="74">
        <v>11</v>
      </c>
      <c r="E24" s="74">
        <v>80</v>
      </c>
      <c r="F24" s="74">
        <v>0</v>
      </c>
      <c r="G24" s="74">
        <v>51</v>
      </c>
      <c r="H24" s="74">
        <v>0</v>
      </c>
      <c r="I24" s="74">
        <v>0</v>
      </c>
      <c r="J24" s="74">
        <v>0</v>
      </c>
      <c r="K24" s="74">
        <v>0</v>
      </c>
      <c r="L24" s="74">
        <v>40</v>
      </c>
    </row>
    <row r="25" spans="1:12" x14ac:dyDescent="0.3">
      <c r="A25" s="73" t="s">
        <v>222</v>
      </c>
      <c r="B25" s="74">
        <v>2001137</v>
      </c>
      <c r="C25" s="73" t="s">
        <v>151</v>
      </c>
      <c r="D25" s="74">
        <v>4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4">
        <v>0</v>
      </c>
      <c r="L25" s="74">
        <v>4</v>
      </c>
    </row>
    <row r="26" spans="1:12" x14ac:dyDescent="0.3">
      <c r="A26" s="73" t="s">
        <v>222</v>
      </c>
      <c r="B26" s="74">
        <v>2001137</v>
      </c>
      <c r="C26" s="73" t="s">
        <v>195</v>
      </c>
      <c r="D26" s="74">
        <v>6</v>
      </c>
      <c r="E26" s="74">
        <v>60</v>
      </c>
      <c r="F26" s="74">
        <v>0</v>
      </c>
      <c r="G26" s="74">
        <v>20</v>
      </c>
      <c r="H26" s="74">
        <v>0</v>
      </c>
      <c r="I26" s="74">
        <v>0</v>
      </c>
      <c r="J26" s="74">
        <v>0</v>
      </c>
      <c r="K26" s="74">
        <v>0</v>
      </c>
      <c r="L26" s="74">
        <v>46</v>
      </c>
    </row>
    <row r="27" spans="1:12" x14ac:dyDescent="0.3">
      <c r="A27" s="73" t="s">
        <v>222</v>
      </c>
      <c r="B27" s="74">
        <v>2001137</v>
      </c>
      <c r="C27" s="73" t="s">
        <v>152</v>
      </c>
      <c r="D27" s="74">
        <v>53</v>
      </c>
      <c r="E27" s="74">
        <v>120</v>
      </c>
      <c r="F27" s="74">
        <v>0</v>
      </c>
      <c r="G27" s="74">
        <v>82</v>
      </c>
      <c r="H27" s="74">
        <v>0</v>
      </c>
      <c r="I27" s="74">
        <v>0</v>
      </c>
      <c r="J27" s="74">
        <v>0</v>
      </c>
      <c r="K27" s="74">
        <v>0</v>
      </c>
      <c r="L27" s="74">
        <v>91</v>
      </c>
    </row>
    <row r="28" spans="1:12" x14ac:dyDescent="0.3">
      <c r="A28" s="73" t="s">
        <v>222</v>
      </c>
      <c r="B28" s="74">
        <v>2001137</v>
      </c>
      <c r="C28" s="73" t="s">
        <v>196</v>
      </c>
      <c r="D28" s="74">
        <v>5</v>
      </c>
      <c r="E28" s="74">
        <v>0</v>
      </c>
      <c r="F28" s="74">
        <v>0</v>
      </c>
      <c r="G28" s="74">
        <v>2</v>
      </c>
      <c r="H28" s="74">
        <v>0</v>
      </c>
      <c r="I28" s="74">
        <v>0</v>
      </c>
      <c r="J28" s="74">
        <v>0</v>
      </c>
      <c r="K28" s="74">
        <v>0</v>
      </c>
      <c r="L28" s="74">
        <v>3</v>
      </c>
    </row>
    <row r="29" spans="1:12" x14ac:dyDescent="0.3">
      <c r="A29" s="73" t="s">
        <v>222</v>
      </c>
      <c r="B29" s="74">
        <v>2001137</v>
      </c>
      <c r="C29" s="73" t="s">
        <v>154</v>
      </c>
      <c r="D29" s="74">
        <v>0</v>
      </c>
      <c r="E29" s="74">
        <v>20</v>
      </c>
      <c r="F29" s="74">
        <v>0</v>
      </c>
      <c r="G29" s="74">
        <v>20</v>
      </c>
      <c r="H29" s="74">
        <v>3</v>
      </c>
      <c r="I29" s="74">
        <v>0</v>
      </c>
      <c r="J29" s="74">
        <v>0</v>
      </c>
      <c r="K29" s="74">
        <v>0</v>
      </c>
      <c r="L29" s="74">
        <v>3</v>
      </c>
    </row>
    <row r="30" spans="1:12" x14ac:dyDescent="0.3">
      <c r="A30" s="73" t="s">
        <v>222</v>
      </c>
      <c r="B30" s="74">
        <v>2001137</v>
      </c>
      <c r="C30" s="73" t="s">
        <v>156</v>
      </c>
      <c r="D30" s="74">
        <v>0</v>
      </c>
      <c r="E30" s="74">
        <v>60</v>
      </c>
      <c r="F30" s="74">
        <v>0</v>
      </c>
      <c r="G30" s="74">
        <v>60</v>
      </c>
      <c r="H30" s="74">
        <v>0</v>
      </c>
      <c r="I30" s="74">
        <v>0</v>
      </c>
      <c r="J30" s="74">
        <v>0</v>
      </c>
      <c r="K30" s="74">
        <v>0</v>
      </c>
      <c r="L30" s="74">
        <v>0</v>
      </c>
    </row>
    <row r="31" spans="1:12" x14ac:dyDescent="0.3">
      <c r="A31" s="73" t="s">
        <v>222</v>
      </c>
      <c r="B31" s="74">
        <v>2001137</v>
      </c>
      <c r="C31" s="73" t="s">
        <v>155</v>
      </c>
      <c r="D31" s="74">
        <v>37</v>
      </c>
      <c r="E31" s="74">
        <v>280</v>
      </c>
      <c r="F31" s="74">
        <v>0</v>
      </c>
      <c r="G31" s="74">
        <v>146</v>
      </c>
      <c r="H31" s="74">
        <v>0</v>
      </c>
      <c r="I31" s="74">
        <v>0</v>
      </c>
      <c r="J31" s="74">
        <v>0</v>
      </c>
      <c r="K31" s="74">
        <v>0</v>
      </c>
      <c r="L31" s="74">
        <v>171</v>
      </c>
    </row>
    <row r="32" spans="1:12" x14ac:dyDescent="0.3">
      <c r="A32" s="73" t="s">
        <v>222</v>
      </c>
      <c r="B32" s="74">
        <v>2001137</v>
      </c>
      <c r="C32" s="73" t="s">
        <v>153</v>
      </c>
      <c r="D32" s="74">
        <v>0</v>
      </c>
      <c r="E32" s="74">
        <v>200</v>
      </c>
      <c r="F32" s="74">
        <v>0</v>
      </c>
      <c r="G32" s="74">
        <v>163</v>
      </c>
      <c r="H32" s="74">
        <v>0</v>
      </c>
      <c r="I32" s="74">
        <v>0</v>
      </c>
      <c r="J32" s="74">
        <v>0</v>
      </c>
      <c r="K32" s="74">
        <v>0</v>
      </c>
      <c r="L32" s="74">
        <v>37</v>
      </c>
    </row>
    <row r="33" spans="1:12" x14ac:dyDescent="0.3">
      <c r="A33" s="73" t="s">
        <v>222</v>
      </c>
      <c r="B33" s="74">
        <v>2001137</v>
      </c>
      <c r="C33" s="73" t="s">
        <v>157</v>
      </c>
      <c r="D33" s="74">
        <v>0</v>
      </c>
      <c r="E33" s="74">
        <v>48</v>
      </c>
      <c r="F33" s="74">
        <v>0</v>
      </c>
      <c r="G33" s="74">
        <v>48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</row>
    <row r="34" spans="1:12" x14ac:dyDescent="0.3">
      <c r="A34" s="73" t="s">
        <v>222</v>
      </c>
      <c r="B34" s="74">
        <v>2001137</v>
      </c>
      <c r="C34" s="73" t="s">
        <v>160</v>
      </c>
      <c r="D34" s="74">
        <v>60</v>
      </c>
      <c r="E34" s="74">
        <v>900</v>
      </c>
      <c r="F34" s="74">
        <v>0</v>
      </c>
      <c r="G34" s="74">
        <v>494</v>
      </c>
      <c r="H34" s="74">
        <v>0</v>
      </c>
      <c r="I34" s="74">
        <v>0</v>
      </c>
      <c r="J34" s="74">
        <v>0</v>
      </c>
      <c r="K34" s="74">
        <v>0</v>
      </c>
      <c r="L34" s="74">
        <v>466</v>
      </c>
    </row>
    <row r="35" spans="1:12" x14ac:dyDescent="0.3">
      <c r="A35" s="73" t="s">
        <v>222</v>
      </c>
      <c r="B35" s="74">
        <v>2001137</v>
      </c>
      <c r="C35" s="73" t="s">
        <v>159</v>
      </c>
      <c r="D35" s="74">
        <v>21</v>
      </c>
      <c r="E35" s="74">
        <v>160</v>
      </c>
      <c r="F35" s="74">
        <v>0</v>
      </c>
      <c r="G35" s="74">
        <v>99</v>
      </c>
      <c r="H35" s="74">
        <v>0</v>
      </c>
      <c r="I35" s="74">
        <v>0</v>
      </c>
      <c r="J35" s="74">
        <v>0</v>
      </c>
      <c r="K35" s="74">
        <v>0</v>
      </c>
      <c r="L35" s="74">
        <v>82</v>
      </c>
    </row>
    <row r="36" spans="1:12" x14ac:dyDescent="0.3">
      <c r="A36" s="73" t="s">
        <v>222</v>
      </c>
      <c r="B36" s="74">
        <v>2001137</v>
      </c>
      <c r="C36" s="73" t="s">
        <v>158</v>
      </c>
      <c r="D36" s="74">
        <v>38</v>
      </c>
      <c r="E36" s="74">
        <v>600</v>
      </c>
      <c r="F36" s="74">
        <v>0</v>
      </c>
      <c r="G36" s="74">
        <v>368</v>
      </c>
      <c r="H36" s="74">
        <v>0</v>
      </c>
      <c r="I36" s="74">
        <v>0</v>
      </c>
      <c r="J36" s="74">
        <v>0</v>
      </c>
      <c r="K36" s="74">
        <v>0</v>
      </c>
      <c r="L36" s="74">
        <v>270</v>
      </c>
    </row>
    <row r="37" spans="1:12" x14ac:dyDescent="0.3">
      <c r="A37" s="73" t="s">
        <v>222</v>
      </c>
      <c r="B37" s="74">
        <v>2001137</v>
      </c>
      <c r="C37" s="73" t="s">
        <v>161</v>
      </c>
      <c r="D37" s="74">
        <v>453</v>
      </c>
      <c r="E37" s="74">
        <v>1600</v>
      </c>
      <c r="F37" s="74">
        <v>0</v>
      </c>
      <c r="G37" s="74">
        <v>1100</v>
      </c>
      <c r="H37" s="74">
        <v>0</v>
      </c>
      <c r="I37" s="74">
        <v>0</v>
      </c>
      <c r="J37" s="74">
        <v>0</v>
      </c>
      <c r="K37" s="74">
        <v>0</v>
      </c>
      <c r="L37" s="74">
        <v>953</v>
      </c>
    </row>
    <row r="38" spans="1:12" x14ac:dyDescent="0.3">
      <c r="A38" s="73" t="s">
        <v>222</v>
      </c>
      <c r="B38" s="74">
        <v>2001137</v>
      </c>
      <c r="C38" s="73" t="s">
        <v>163</v>
      </c>
      <c r="D38" s="74">
        <v>13</v>
      </c>
      <c r="E38" s="74">
        <v>60</v>
      </c>
      <c r="F38" s="74">
        <v>0</v>
      </c>
      <c r="G38" s="74">
        <v>26</v>
      </c>
      <c r="H38" s="74">
        <v>0</v>
      </c>
      <c r="I38" s="74">
        <v>0</v>
      </c>
      <c r="J38" s="74">
        <v>0</v>
      </c>
      <c r="K38" s="74">
        <v>0</v>
      </c>
      <c r="L38" s="74">
        <v>47</v>
      </c>
    </row>
    <row r="39" spans="1:12" x14ac:dyDescent="0.3">
      <c r="A39" s="73" t="s">
        <v>222</v>
      </c>
      <c r="B39" s="74">
        <v>2001137</v>
      </c>
      <c r="C39" s="73" t="s">
        <v>164</v>
      </c>
      <c r="D39" s="74">
        <v>0</v>
      </c>
      <c r="E39" s="74">
        <v>20</v>
      </c>
      <c r="F39" s="74">
        <v>0</v>
      </c>
      <c r="G39" s="74">
        <v>20</v>
      </c>
      <c r="H39" s="74">
        <v>0</v>
      </c>
      <c r="I39" s="74">
        <v>0</v>
      </c>
      <c r="J39" s="74">
        <v>0</v>
      </c>
      <c r="K39" s="74">
        <v>0</v>
      </c>
      <c r="L39" s="74">
        <v>0</v>
      </c>
    </row>
    <row r="40" spans="1:12" x14ac:dyDescent="0.3">
      <c r="A40" s="73" t="s">
        <v>222</v>
      </c>
      <c r="B40" s="74">
        <v>2001137</v>
      </c>
      <c r="C40" s="73" t="s">
        <v>162</v>
      </c>
      <c r="D40" s="74">
        <v>31</v>
      </c>
      <c r="E40" s="74">
        <v>0</v>
      </c>
      <c r="F40" s="74">
        <v>0</v>
      </c>
      <c r="G40" s="74">
        <v>5</v>
      </c>
      <c r="H40" s="74">
        <v>0</v>
      </c>
      <c r="I40" s="74">
        <v>0</v>
      </c>
      <c r="J40" s="74">
        <v>0</v>
      </c>
      <c r="K40" s="74">
        <v>0</v>
      </c>
      <c r="L40" s="74">
        <v>26</v>
      </c>
    </row>
    <row r="41" spans="1:12" x14ac:dyDescent="0.3">
      <c r="A41" s="73" t="s">
        <v>222</v>
      </c>
      <c r="B41" s="74">
        <v>2001137</v>
      </c>
      <c r="C41" s="73" t="s">
        <v>166</v>
      </c>
      <c r="D41" s="74">
        <v>0</v>
      </c>
      <c r="E41" s="74">
        <v>15</v>
      </c>
      <c r="F41" s="74">
        <v>0</v>
      </c>
      <c r="G41" s="74">
        <v>15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</row>
    <row r="42" spans="1:12" x14ac:dyDescent="0.3">
      <c r="A42" s="73" t="s">
        <v>222</v>
      </c>
      <c r="B42" s="74">
        <v>2001137</v>
      </c>
      <c r="C42" s="73" t="s">
        <v>165</v>
      </c>
      <c r="D42" s="74">
        <v>0</v>
      </c>
      <c r="E42" s="74">
        <v>16</v>
      </c>
      <c r="F42" s="74">
        <v>0</v>
      </c>
      <c r="G42" s="74">
        <v>16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x14ac:dyDescent="0.3">
      <c r="A43" s="73" t="s">
        <v>222</v>
      </c>
      <c r="B43" s="74">
        <v>2001137</v>
      </c>
      <c r="C43" s="73" t="s">
        <v>200</v>
      </c>
      <c r="D43" s="74">
        <v>0</v>
      </c>
      <c r="E43" s="74">
        <v>180</v>
      </c>
      <c r="F43" s="74">
        <v>0</v>
      </c>
      <c r="G43" s="74">
        <v>121</v>
      </c>
      <c r="H43" s="74">
        <v>0</v>
      </c>
      <c r="I43" s="74">
        <v>0</v>
      </c>
      <c r="J43" s="74">
        <v>0</v>
      </c>
      <c r="K43" s="74">
        <v>0</v>
      </c>
      <c r="L43" s="74">
        <v>59</v>
      </c>
    </row>
    <row r="44" spans="1:12" x14ac:dyDescent="0.3">
      <c r="A44" s="73" t="s">
        <v>222</v>
      </c>
      <c r="B44" s="74">
        <v>2001137</v>
      </c>
      <c r="C44" s="73" t="s">
        <v>170</v>
      </c>
      <c r="D44" s="74">
        <v>75</v>
      </c>
      <c r="E44" s="74">
        <v>300</v>
      </c>
      <c r="F44" s="74">
        <v>0</v>
      </c>
      <c r="G44" s="74">
        <v>225</v>
      </c>
      <c r="H44" s="74">
        <v>0</v>
      </c>
      <c r="I44" s="74">
        <v>0</v>
      </c>
      <c r="J44" s="74">
        <v>0</v>
      </c>
      <c r="K44" s="74">
        <v>0</v>
      </c>
      <c r="L44" s="74">
        <v>150</v>
      </c>
    </row>
    <row r="45" spans="1:12" x14ac:dyDescent="0.3">
      <c r="A45" s="73" t="s">
        <v>222</v>
      </c>
      <c r="B45" s="74">
        <v>2001137</v>
      </c>
      <c r="C45" s="73" t="s">
        <v>201</v>
      </c>
      <c r="D45" s="74">
        <v>145</v>
      </c>
      <c r="E45" s="74">
        <v>0</v>
      </c>
      <c r="F45" s="74">
        <v>0</v>
      </c>
      <c r="G45" s="74">
        <v>145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x14ac:dyDescent="0.3">
      <c r="A46" s="73" t="s">
        <v>222</v>
      </c>
      <c r="B46" s="74">
        <v>2001137</v>
      </c>
      <c r="C46" s="73" t="s">
        <v>168</v>
      </c>
      <c r="D46" s="74">
        <v>33</v>
      </c>
      <c r="E46" s="74">
        <v>120</v>
      </c>
      <c r="F46" s="74">
        <v>0</v>
      </c>
      <c r="G46" s="74">
        <v>112</v>
      </c>
      <c r="H46" s="74">
        <v>0</v>
      </c>
      <c r="I46" s="74">
        <v>0</v>
      </c>
      <c r="J46" s="74">
        <v>0</v>
      </c>
      <c r="K46" s="74">
        <v>0</v>
      </c>
      <c r="L46" s="74">
        <v>41</v>
      </c>
    </row>
    <row r="47" spans="1:12" x14ac:dyDescent="0.3">
      <c r="A47" s="73" t="s">
        <v>222</v>
      </c>
      <c r="B47" s="74">
        <v>2001137</v>
      </c>
      <c r="C47" s="73" t="s">
        <v>167</v>
      </c>
      <c r="D47" s="74">
        <v>86</v>
      </c>
      <c r="E47" s="74">
        <v>500</v>
      </c>
      <c r="F47" s="74">
        <v>0</v>
      </c>
      <c r="G47" s="74">
        <v>334</v>
      </c>
      <c r="H47" s="74">
        <v>0</v>
      </c>
      <c r="I47" s="74">
        <v>0</v>
      </c>
      <c r="J47" s="74">
        <v>0</v>
      </c>
      <c r="K47" s="74">
        <v>0</v>
      </c>
      <c r="L47" s="74">
        <v>252</v>
      </c>
    </row>
    <row r="48" spans="1:12" x14ac:dyDescent="0.3">
      <c r="A48" s="73" t="s">
        <v>222</v>
      </c>
      <c r="B48" s="74">
        <v>2001137</v>
      </c>
      <c r="C48" s="73" t="s">
        <v>202</v>
      </c>
      <c r="D48" s="74">
        <v>210</v>
      </c>
      <c r="E48" s="74"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210</v>
      </c>
    </row>
    <row r="49" spans="1:12" x14ac:dyDescent="0.3">
      <c r="A49" s="73" t="s">
        <v>222</v>
      </c>
      <c r="B49" s="74">
        <v>2001137</v>
      </c>
      <c r="C49" s="73" t="s">
        <v>172</v>
      </c>
      <c r="D49" s="74">
        <v>12</v>
      </c>
      <c r="E49" s="74">
        <v>0</v>
      </c>
      <c r="F49" s="74">
        <v>0</v>
      </c>
      <c r="G49" s="74">
        <v>3</v>
      </c>
      <c r="H49" s="74">
        <v>0</v>
      </c>
      <c r="I49" s="74">
        <v>0</v>
      </c>
      <c r="J49" s="74">
        <v>0</v>
      </c>
      <c r="K49" s="74">
        <v>0</v>
      </c>
      <c r="L49" s="74">
        <v>9</v>
      </c>
    </row>
    <row r="50" spans="1:12" x14ac:dyDescent="0.3">
      <c r="A50" s="73" t="s">
        <v>222</v>
      </c>
      <c r="B50" s="74">
        <v>2001137</v>
      </c>
      <c r="C50" s="73" t="s">
        <v>171</v>
      </c>
      <c r="D50" s="74">
        <v>37</v>
      </c>
      <c r="E50" s="74">
        <v>300</v>
      </c>
      <c r="F50" s="74">
        <v>0</v>
      </c>
      <c r="G50" s="74">
        <v>233</v>
      </c>
      <c r="H50" s="74">
        <v>0</v>
      </c>
      <c r="I50" s="74">
        <v>0</v>
      </c>
      <c r="J50" s="74">
        <v>0</v>
      </c>
      <c r="K50" s="74">
        <v>0</v>
      </c>
      <c r="L50" s="74">
        <v>104</v>
      </c>
    </row>
    <row r="51" spans="1:12" x14ac:dyDescent="0.3">
      <c r="A51" s="73" t="s">
        <v>222</v>
      </c>
      <c r="B51" s="74">
        <v>2001137</v>
      </c>
      <c r="C51" s="73" t="s">
        <v>174</v>
      </c>
      <c r="D51" s="74">
        <v>0</v>
      </c>
      <c r="E51" s="74">
        <v>40</v>
      </c>
      <c r="F51" s="74">
        <v>0</v>
      </c>
      <c r="G51" s="74">
        <v>40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3">
      <c r="A52" s="73" t="s">
        <v>222</v>
      </c>
      <c r="B52" s="74">
        <v>2001137</v>
      </c>
      <c r="C52" s="73" t="s">
        <v>173</v>
      </c>
      <c r="D52" s="74">
        <v>95</v>
      </c>
      <c r="E52" s="74">
        <v>350</v>
      </c>
      <c r="F52" s="74">
        <v>0</v>
      </c>
      <c r="G52" s="74">
        <v>160</v>
      </c>
      <c r="H52" s="74">
        <v>0</v>
      </c>
      <c r="I52" s="74">
        <v>0</v>
      </c>
      <c r="J52" s="74">
        <v>0</v>
      </c>
      <c r="K52" s="74">
        <v>0</v>
      </c>
      <c r="L52" s="74">
        <v>285</v>
      </c>
    </row>
    <row r="53" spans="1:12" x14ac:dyDescent="0.3">
      <c r="A53" s="73" t="s">
        <v>222</v>
      </c>
      <c r="B53" s="74">
        <v>2001137</v>
      </c>
      <c r="C53" s="73" t="s">
        <v>205</v>
      </c>
      <c r="D53" s="74">
        <v>8</v>
      </c>
      <c r="E53" s="74">
        <v>0</v>
      </c>
      <c r="F53" s="74">
        <v>0</v>
      </c>
      <c r="G53" s="74">
        <v>0</v>
      </c>
      <c r="H53" s="74">
        <v>0</v>
      </c>
      <c r="I53" s="74">
        <v>0</v>
      </c>
      <c r="J53" s="74">
        <v>0</v>
      </c>
      <c r="K53" s="74">
        <v>0</v>
      </c>
      <c r="L53" s="74">
        <v>8</v>
      </c>
    </row>
    <row r="54" spans="1:12" x14ac:dyDescent="0.3">
      <c r="A54" s="73" t="s">
        <v>222</v>
      </c>
      <c r="B54" s="74">
        <v>2001137</v>
      </c>
      <c r="C54" s="73" t="s">
        <v>206</v>
      </c>
      <c r="D54" s="74">
        <v>299</v>
      </c>
      <c r="E54" s="74">
        <v>500</v>
      </c>
      <c r="F54" s="74">
        <v>0</v>
      </c>
      <c r="G54" s="74">
        <v>130</v>
      </c>
      <c r="H54" s="74">
        <v>0</v>
      </c>
      <c r="I54" s="74">
        <v>0</v>
      </c>
      <c r="J54" s="74">
        <v>0</v>
      </c>
      <c r="K54" s="74">
        <v>0</v>
      </c>
      <c r="L54" s="74">
        <v>669</v>
      </c>
    </row>
    <row r="55" spans="1:12" x14ac:dyDescent="0.3">
      <c r="A55" s="73" t="s">
        <v>222</v>
      </c>
      <c r="B55" s="74">
        <v>2001137</v>
      </c>
      <c r="C55" s="73" t="s">
        <v>207</v>
      </c>
      <c r="D55" s="74">
        <v>10</v>
      </c>
      <c r="E55" s="74">
        <v>250</v>
      </c>
      <c r="F55" s="74">
        <v>0</v>
      </c>
      <c r="G55" s="74">
        <v>4</v>
      </c>
      <c r="H55" s="74">
        <v>0</v>
      </c>
      <c r="I55" s="74">
        <v>0</v>
      </c>
      <c r="J55" s="74">
        <v>0</v>
      </c>
      <c r="K55" s="74">
        <v>0</v>
      </c>
      <c r="L55" s="74">
        <v>256</v>
      </c>
    </row>
    <row r="56" spans="1:12" x14ac:dyDescent="0.3">
      <c r="A56" s="73" t="s">
        <v>222</v>
      </c>
      <c r="B56" s="74">
        <v>2001137</v>
      </c>
      <c r="C56" s="73" t="s">
        <v>177</v>
      </c>
      <c r="D56" s="74">
        <v>141</v>
      </c>
      <c r="E56" s="74">
        <v>220</v>
      </c>
      <c r="F56" s="74">
        <v>0</v>
      </c>
      <c r="G56" s="74">
        <v>184</v>
      </c>
      <c r="H56" s="74">
        <v>6</v>
      </c>
      <c r="I56" s="74">
        <v>0</v>
      </c>
      <c r="J56" s="74">
        <v>0</v>
      </c>
      <c r="K56" s="74">
        <v>0</v>
      </c>
      <c r="L56" s="74">
        <v>183</v>
      </c>
    </row>
    <row r="57" spans="1:12" x14ac:dyDescent="0.3">
      <c r="A57" s="73" t="s">
        <v>222</v>
      </c>
      <c r="B57" s="74">
        <v>2001137</v>
      </c>
      <c r="C57" s="73" t="s">
        <v>178</v>
      </c>
      <c r="D57" s="74">
        <v>62</v>
      </c>
      <c r="E57" s="74">
        <v>800</v>
      </c>
      <c r="F57" s="74">
        <v>200</v>
      </c>
      <c r="G57" s="74">
        <v>502</v>
      </c>
      <c r="H57" s="74">
        <v>0</v>
      </c>
      <c r="I57" s="74">
        <v>0</v>
      </c>
      <c r="J57" s="74">
        <v>0</v>
      </c>
      <c r="K57" s="74">
        <v>0</v>
      </c>
      <c r="L57" s="74">
        <v>160</v>
      </c>
    </row>
    <row r="58" spans="1:12" x14ac:dyDescent="0.3">
      <c r="A58" s="73" t="s">
        <v>222</v>
      </c>
      <c r="B58" s="74">
        <v>2001137</v>
      </c>
      <c r="C58" s="73" t="s">
        <v>179</v>
      </c>
      <c r="D58" s="74">
        <v>0</v>
      </c>
      <c r="E58" s="74">
        <v>220</v>
      </c>
      <c r="F58" s="74">
        <v>40</v>
      </c>
      <c r="G58" s="74">
        <v>95</v>
      </c>
      <c r="H58" s="74">
        <v>0</v>
      </c>
      <c r="I58" s="74">
        <v>0</v>
      </c>
      <c r="J58" s="74">
        <v>0</v>
      </c>
      <c r="K58" s="74">
        <v>0</v>
      </c>
      <c r="L58" s="74">
        <v>85</v>
      </c>
    </row>
    <row r="59" spans="1:12" x14ac:dyDescent="0.3">
      <c r="A59" s="73" t="s">
        <v>222</v>
      </c>
      <c r="B59" s="74">
        <v>2001137</v>
      </c>
      <c r="C59" s="73" t="s">
        <v>176</v>
      </c>
      <c r="D59" s="74">
        <v>0</v>
      </c>
      <c r="E59" s="74">
        <v>700</v>
      </c>
      <c r="F59" s="74">
        <v>0</v>
      </c>
      <c r="G59" s="74">
        <v>215</v>
      </c>
      <c r="H59" s="74">
        <v>0</v>
      </c>
      <c r="I59" s="74">
        <v>0</v>
      </c>
      <c r="J59" s="74">
        <v>0</v>
      </c>
      <c r="K59" s="74">
        <v>0</v>
      </c>
      <c r="L59" s="74">
        <v>485</v>
      </c>
    </row>
    <row r="60" spans="1:12" x14ac:dyDescent="0.3">
      <c r="A60" s="73" t="s">
        <v>222</v>
      </c>
      <c r="B60" s="74">
        <v>2001137</v>
      </c>
      <c r="C60" s="73" t="s">
        <v>175</v>
      </c>
      <c r="D60" s="74">
        <v>0</v>
      </c>
      <c r="E60" s="74">
        <v>20</v>
      </c>
      <c r="F60" s="74">
        <v>0</v>
      </c>
      <c r="G60" s="74">
        <v>12</v>
      </c>
      <c r="H60" s="74">
        <v>0</v>
      </c>
      <c r="I60" s="74">
        <v>0</v>
      </c>
      <c r="J60" s="74">
        <v>0</v>
      </c>
      <c r="K60" s="74">
        <v>0</v>
      </c>
      <c r="L60" s="74">
        <v>8</v>
      </c>
    </row>
    <row r="61" spans="1:12" x14ac:dyDescent="0.3">
      <c r="A61" s="73" t="s">
        <v>222</v>
      </c>
      <c r="B61" s="74">
        <v>2001137</v>
      </c>
      <c r="C61" s="73" t="s">
        <v>139</v>
      </c>
      <c r="D61" s="74">
        <v>316</v>
      </c>
      <c r="E61" s="74">
        <v>5108</v>
      </c>
      <c r="F61" s="74">
        <v>0</v>
      </c>
      <c r="G61" s="74">
        <v>5044</v>
      </c>
      <c r="H61" s="74">
        <v>52</v>
      </c>
      <c r="I61" s="74">
        <v>0</v>
      </c>
      <c r="J61" s="74">
        <v>0</v>
      </c>
      <c r="K61" s="74">
        <v>0</v>
      </c>
      <c r="L61" s="74">
        <v>432</v>
      </c>
    </row>
    <row r="62" spans="1:12" x14ac:dyDescent="0.3">
      <c r="A62" s="73" t="s">
        <v>222</v>
      </c>
      <c r="B62" s="74">
        <v>2001137</v>
      </c>
      <c r="C62" s="73" t="s">
        <v>210</v>
      </c>
      <c r="D62" s="74">
        <v>50</v>
      </c>
      <c r="E62" s="74">
        <v>0</v>
      </c>
      <c r="F62" s="74">
        <v>0</v>
      </c>
      <c r="G62" s="74">
        <v>0</v>
      </c>
      <c r="H62" s="74">
        <v>0</v>
      </c>
      <c r="I62" s="74">
        <v>0</v>
      </c>
      <c r="J62" s="74">
        <v>0</v>
      </c>
      <c r="K62" s="74">
        <v>0</v>
      </c>
      <c r="L62" s="74">
        <v>50</v>
      </c>
    </row>
    <row r="63" spans="1:12" x14ac:dyDescent="0.3">
      <c r="A63" s="73" t="s">
        <v>222</v>
      </c>
      <c r="B63" s="74">
        <v>2001137</v>
      </c>
      <c r="C63" s="73" t="s">
        <v>180</v>
      </c>
      <c r="D63" s="74">
        <v>46</v>
      </c>
      <c r="E63" s="74">
        <v>0</v>
      </c>
      <c r="F63" s="74">
        <v>0</v>
      </c>
      <c r="G63" s="74">
        <v>46</v>
      </c>
      <c r="H63" s="74">
        <v>5</v>
      </c>
      <c r="I63" s="74">
        <v>0</v>
      </c>
      <c r="J63" s="74">
        <v>0</v>
      </c>
      <c r="K63" s="74">
        <v>0</v>
      </c>
      <c r="L63" s="74">
        <v>5</v>
      </c>
    </row>
    <row r="64" spans="1:12" x14ac:dyDescent="0.3">
      <c r="A64" s="73" t="s">
        <v>222</v>
      </c>
      <c r="B64" s="74">
        <v>2001137</v>
      </c>
      <c r="C64" s="73" t="s">
        <v>209</v>
      </c>
      <c r="D64" s="74">
        <v>6</v>
      </c>
      <c r="E64" s="74">
        <v>0</v>
      </c>
      <c r="F64" s="74">
        <v>0</v>
      </c>
      <c r="G64" s="74">
        <v>2</v>
      </c>
      <c r="H64" s="74">
        <v>0</v>
      </c>
      <c r="I64" s="74">
        <v>0</v>
      </c>
      <c r="J64" s="74">
        <v>0</v>
      </c>
      <c r="K64" s="74">
        <v>0</v>
      </c>
      <c r="L64" s="74">
        <v>4</v>
      </c>
    </row>
    <row r="65" spans="1:12" x14ac:dyDescent="0.3">
      <c r="A65" s="73" t="s">
        <v>222</v>
      </c>
      <c r="B65" s="74">
        <v>2001137</v>
      </c>
      <c r="C65" s="73" t="s">
        <v>181</v>
      </c>
      <c r="D65" s="74">
        <v>1</v>
      </c>
      <c r="E65" s="74">
        <v>150</v>
      </c>
      <c r="F65" s="74">
        <v>0</v>
      </c>
      <c r="G65" s="74">
        <v>100</v>
      </c>
      <c r="H65" s="74">
        <v>0</v>
      </c>
      <c r="I65" s="74">
        <v>0</v>
      </c>
      <c r="J65" s="74">
        <v>0</v>
      </c>
      <c r="K65" s="74">
        <v>0</v>
      </c>
      <c r="L65" s="74">
        <v>51</v>
      </c>
    </row>
    <row r="66" spans="1:12" x14ac:dyDescent="0.3">
      <c r="A66" s="73" t="s">
        <v>222</v>
      </c>
      <c r="B66" s="74">
        <v>2001137</v>
      </c>
      <c r="C66" s="73" t="s">
        <v>182</v>
      </c>
      <c r="D66" s="74">
        <v>0</v>
      </c>
      <c r="E66" s="74">
        <v>300</v>
      </c>
      <c r="F66" s="74">
        <v>0</v>
      </c>
      <c r="G66" s="74">
        <v>164</v>
      </c>
      <c r="H66" s="74">
        <v>0</v>
      </c>
      <c r="I66" s="74">
        <v>0</v>
      </c>
      <c r="J66" s="74">
        <v>0</v>
      </c>
      <c r="K66" s="74">
        <v>0</v>
      </c>
      <c r="L66" s="74">
        <v>136</v>
      </c>
    </row>
    <row r="67" spans="1:12" x14ac:dyDescent="0.3">
      <c r="A67" s="73" t="s">
        <v>222</v>
      </c>
      <c r="B67" s="74">
        <v>2001137</v>
      </c>
      <c r="C67" s="73" t="s">
        <v>184</v>
      </c>
      <c r="D67" s="74">
        <v>13</v>
      </c>
      <c r="E67" s="74">
        <v>0</v>
      </c>
      <c r="F67" s="74">
        <v>0</v>
      </c>
      <c r="G67" s="74">
        <v>0</v>
      </c>
      <c r="H67" s="74">
        <v>0</v>
      </c>
      <c r="I67" s="74">
        <v>0</v>
      </c>
      <c r="J67" s="74">
        <v>0</v>
      </c>
      <c r="K67" s="74">
        <v>0</v>
      </c>
      <c r="L67" s="74">
        <v>13</v>
      </c>
    </row>
    <row r="68" spans="1:12" x14ac:dyDescent="0.3">
      <c r="A68" s="73" t="s">
        <v>222</v>
      </c>
      <c r="B68" s="74">
        <v>2001137</v>
      </c>
      <c r="C68" s="73" t="s">
        <v>186</v>
      </c>
      <c r="D68" s="74">
        <v>8</v>
      </c>
      <c r="E68" s="74">
        <v>0</v>
      </c>
      <c r="F68" s="74">
        <v>0</v>
      </c>
      <c r="G68" s="74">
        <v>8</v>
      </c>
      <c r="H68" s="74">
        <v>10</v>
      </c>
      <c r="I68" s="74">
        <v>0</v>
      </c>
      <c r="J68" s="74">
        <v>0</v>
      </c>
      <c r="K68" s="74">
        <v>0</v>
      </c>
      <c r="L68" s="74">
        <v>10</v>
      </c>
    </row>
    <row r="69" spans="1:12" x14ac:dyDescent="0.3">
      <c r="A69" s="73" t="s">
        <v>222</v>
      </c>
      <c r="B69" s="74">
        <v>2001137</v>
      </c>
      <c r="C69" s="73" t="s">
        <v>185</v>
      </c>
      <c r="D69" s="74">
        <v>7</v>
      </c>
      <c r="E69" s="74">
        <v>120</v>
      </c>
      <c r="F69" s="74">
        <v>0</v>
      </c>
      <c r="G69" s="74">
        <v>17</v>
      </c>
      <c r="H69" s="74">
        <v>0</v>
      </c>
      <c r="I69" s="74">
        <v>0</v>
      </c>
      <c r="J69" s="74">
        <v>0</v>
      </c>
      <c r="K69" s="74">
        <v>0</v>
      </c>
      <c r="L69" s="74">
        <v>110</v>
      </c>
    </row>
    <row r="70" spans="1:12" x14ac:dyDescent="0.3">
      <c r="A70" s="73" t="s">
        <v>222</v>
      </c>
      <c r="B70" s="74">
        <v>2001137</v>
      </c>
      <c r="C70" s="73" t="s">
        <v>183</v>
      </c>
      <c r="D70" s="74">
        <v>191</v>
      </c>
      <c r="E70" s="74">
        <v>0</v>
      </c>
      <c r="F70" s="74">
        <v>0</v>
      </c>
      <c r="G70" s="74">
        <v>80</v>
      </c>
      <c r="H70" s="74">
        <v>0</v>
      </c>
      <c r="I70" s="74">
        <v>0</v>
      </c>
      <c r="J70" s="74">
        <v>0</v>
      </c>
      <c r="K70" s="74">
        <v>0</v>
      </c>
      <c r="L70" s="74">
        <v>111</v>
      </c>
    </row>
    <row r="71" spans="1:12" x14ac:dyDescent="0.3">
      <c r="A71" s="73" t="s">
        <v>222</v>
      </c>
      <c r="B71" s="74">
        <v>2001137</v>
      </c>
      <c r="C71" s="73" t="s">
        <v>217</v>
      </c>
      <c r="D71" s="74">
        <v>2</v>
      </c>
      <c r="E71" s="74">
        <v>550</v>
      </c>
      <c r="F71" s="74">
        <v>120</v>
      </c>
      <c r="G71" s="74">
        <v>552</v>
      </c>
      <c r="H71" s="74">
        <v>120</v>
      </c>
      <c r="I71" s="74">
        <v>0</v>
      </c>
      <c r="J71" s="74">
        <v>0</v>
      </c>
      <c r="K71" s="74">
        <v>0</v>
      </c>
      <c r="L71" s="74">
        <v>0</v>
      </c>
    </row>
    <row r="72" spans="1:12" x14ac:dyDescent="0.3">
      <c r="A72" s="73" t="s">
        <v>222</v>
      </c>
      <c r="B72" s="74">
        <v>2001137</v>
      </c>
      <c r="C72" s="73" t="s">
        <v>189</v>
      </c>
      <c r="D72" s="74">
        <v>84</v>
      </c>
      <c r="E72" s="74">
        <v>1400</v>
      </c>
      <c r="F72" s="74">
        <v>260</v>
      </c>
      <c r="G72" s="74">
        <v>1404</v>
      </c>
      <c r="H72" s="74">
        <v>180</v>
      </c>
      <c r="I72" s="74">
        <v>0</v>
      </c>
      <c r="J72" s="74">
        <v>0</v>
      </c>
      <c r="K72" s="74">
        <v>0</v>
      </c>
      <c r="L72" s="74">
        <v>0</v>
      </c>
    </row>
    <row r="73" spans="1:12" x14ac:dyDescent="0.3">
      <c r="A73" s="73" t="s">
        <v>222</v>
      </c>
      <c r="B73" s="74">
        <v>2001137</v>
      </c>
      <c r="C73" s="73" t="s">
        <v>188</v>
      </c>
      <c r="D73" s="74">
        <v>30</v>
      </c>
      <c r="E73" s="74">
        <v>1240</v>
      </c>
      <c r="F73" s="74">
        <v>320</v>
      </c>
      <c r="G73" s="74">
        <v>990</v>
      </c>
      <c r="H73" s="74">
        <v>40</v>
      </c>
      <c r="I73" s="74">
        <v>0</v>
      </c>
      <c r="J73" s="74">
        <v>0</v>
      </c>
      <c r="K73" s="74">
        <v>0</v>
      </c>
      <c r="L73" s="74">
        <v>0</v>
      </c>
    </row>
    <row r="74" spans="1:12" x14ac:dyDescent="0.3">
      <c r="A74" s="73" t="s">
        <v>222</v>
      </c>
      <c r="B74" s="74">
        <v>2001137</v>
      </c>
      <c r="C74" s="73" t="s">
        <v>187</v>
      </c>
      <c r="D74" s="74">
        <v>75</v>
      </c>
      <c r="E74" s="74">
        <v>3250</v>
      </c>
      <c r="F74" s="74">
        <v>900</v>
      </c>
      <c r="G74" s="74">
        <v>2715</v>
      </c>
      <c r="H74" s="74">
        <v>290</v>
      </c>
      <c r="I74" s="74">
        <v>0</v>
      </c>
      <c r="J74" s="74">
        <v>0</v>
      </c>
      <c r="K74" s="74">
        <v>0</v>
      </c>
      <c r="L74" s="74">
        <v>0</v>
      </c>
    </row>
    <row r="75" spans="1:12" x14ac:dyDescent="0.3">
      <c r="A75" s="73" t="s">
        <v>222</v>
      </c>
      <c r="B75" s="74">
        <v>2001137</v>
      </c>
      <c r="C75" s="73" t="s">
        <v>147</v>
      </c>
      <c r="D75" s="74">
        <v>234</v>
      </c>
      <c r="E75" s="74">
        <v>650</v>
      </c>
      <c r="F75" s="74">
        <v>0</v>
      </c>
      <c r="G75" s="74">
        <v>704</v>
      </c>
      <c r="H75" s="74">
        <v>50</v>
      </c>
      <c r="I75" s="74">
        <v>0</v>
      </c>
      <c r="J75" s="74">
        <v>0</v>
      </c>
      <c r="K75" s="74">
        <v>0</v>
      </c>
      <c r="L75" s="74">
        <v>230</v>
      </c>
    </row>
    <row r="76" spans="1:12" x14ac:dyDescent="0.3">
      <c r="A76" s="73" t="s">
        <v>222</v>
      </c>
      <c r="B76" s="74">
        <v>2001137</v>
      </c>
      <c r="C76" s="73" t="s">
        <v>150</v>
      </c>
      <c r="D76" s="74">
        <v>33</v>
      </c>
      <c r="E76" s="74">
        <v>900</v>
      </c>
      <c r="F76" s="74">
        <v>0</v>
      </c>
      <c r="G76" s="74">
        <v>813</v>
      </c>
      <c r="H76" s="74">
        <v>0</v>
      </c>
      <c r="I76" s="74">
        <v>0</v>
      </c>
      <c r="J76" s="74">
        <v>0</v>
      </c>
      <c r="K76" s="74">
        <v>0</v>
      </c>
      <c r="L76" s="74">
        <v>120</v>
      </c>
    </row>
    <row r="77" spans="1:12" x14ac:dyDescent="0.3">
      <c r="A77" s="73" t="s">
        <v>222</v>
      </c>
      <c r="B77" s="74">
        <v>2001137</v>
      </c>
      <c r="C77" s="73" t="s">
        <v>214</v>
      </c>
      <c r="D77" s="74">
        <v>0</v>
      </c>
      <c r="E77" s="74">
        <v>920</v>
      </c>
      <c r="F77" s="74">
        <v>0</v>
      </c>
      <c r="G77" s="74">
        <v>918</v>
      </c>
      <c r="H77" s="74">
        <v>160</v>
      </c>
      <c r="I77" s="74">
        <v>0</v>
      </c>
      <c r="J77" s="74">
        <v>0</v>
      </c>
      <c r="K77" s="74">
        <v>0</v>
      </c>
      <c r="L77" s="74">
        <v>162</v>
      </c>
    </row>
    <row r="78" spans="1:12" x14ac:dyDescent="0.3">
      <c r="A78" s="73" t="s">
        <v>222</v>
      </c>
      <c r="B78" s="74">
        <v>2001137</v>
      </c>
      <c r="C78" s="73" t="s">
        <v>215</v>
      </c>
      <c r="D78" s="74">
        <v>10</v>
      </c>
      <c r="E78" s="74">
        <v>100</v>
      </c>
      <c r="F78" s="74">
        <v>0</v>
      </c>
      <c r="G78" s="74">
        <v>110</v>
      </c>
      <c r="H78" s="74">
        <v>0</v>
      </c>
      <c r="I78" s="74">
        <v>0</v>
      </c>
      <c r="J78" s="74">
        <v>0</v>
      </c>
      <c r="K78" s="74">
        <v>0</v>
      </c>
      <c r="L78" s="74">
        <v>0</v>
      </c>
    </row>
    <row r="79" spans="1:12" x14ac:dyDescent="0.3">
      <c r="A79" s="73" t="s">
        <v>222</v>
      </c>
      <c r="B79" s="74">
        <v>2001137</v>
      </c>
      <c r="C79" s="73" t="s">
        <v>212</v>
      </c>
      <c r="D79" s="74">
        <v>1469</v>
      </c>
      <c r="E79" s="74">
        <v>4460</v>
      </c>
      <c r="F79" s="74">
        <v>0</v>
      </c>
      <c r="G79" s="74">
        <v>5687</v>
      </c>
      <c r="H79" s="74">
        <v>0</v>
      </c>
      <c r="I79" s="74">
        <v>0</v>
      </c>
      <c r="J79" s="74">
        <v>0</v>
      </c>
      <c r="K79" s="74">
        <v>0</v>
      </c>
      <c r="L79" s="74">
        <v>242</v>
      </c>
    </row>
    <row r="80" spans="1:12" x14ac:dyDescent="0.3">
      <c r="A80" s="73" t="s">
        <v>222</v>
      </c>
      <c r="B80" s="74">
        <v>2001137</v>
      </c>
      <c r="C80" s="73" t="s">
        <v>211</v>
      </c>
      <c r="D80" s="74">
        <v>3</v>
      </c>
      <c r="E80" s="74">
        <v>0</v>
      </c>
      <c r="F80" s="74">
        <v>0</v>
      </c>
      <c r="G80" s="74">
        <v>0</v>
      </c>
      <c r="H80" s="74">
        <v>0</v>
      </c>
      <c r="I80" s="74">
        <v>0</v>
      </c>
      <c r="J80" s="74">
        <v>0</v>
      </c>
      <c r="K80" s="74">
        <v>0</v>
      </c>
      <c r="L80" s="74">
        <v>3</v>
      </c>
    </row>
    <row r="81" spans="1:12" x14ac:dyDescent="0.3">
      <c r="A81" s="73" t="s">
        <v>222</v>
      </c>
      <c r="B81" s="74">
        <v>2001137</v>
      </c>
      <c r="C81" s="73" t="s">
        <v>208</v>
      </c>
      <c r="D81" s="74">
        <v>28</v>
      </c>
      <c r="E81" s="74">
        <v>0</v>
      </c>
      <c r="F81" s="74">
        <v>0</v>
      </c>
      <c r="G81" s="74">
        <v>0</v>
      </c>
      <c r="H81" s="74">
        <v>0</v>
      </c>
      <c r="I81" s="74">
        <v>0</v>
      </c>
      <c r="J81" s="74">
        <v>0</v>
      </c>
      <c r="K81" s="74">
        <v>0</v>
      </c>
      <c r="L81" s="74">
        <v>28</v>
      </c>
    </row>
    <row r="82" spans="1:12" x14ac:dyDescent="0.3">
      <c r="A82" s="75" t="s">
        <v>220</v>
      </c>
      <c r="B82" s="73"/>
      <c r="C82" s="73"/>
      <c r="D82" s="74">
        <v>5848</v>
      </c>
      <c r="E82" s="74">
        <v>34202</v>
      </c>
      <c r="F82" s="74">
        <v>1960</v>
      </c>
      <c r="G82" s="74">
        <v>28857</v>
      </c>
      <c r="H82" s="74">
        <v>1061</v>
      </c>
      <c r="I82" s="74">
        <v>0</v>
      </c>
      <c r="J82" s="74">
        <v>0</v>
      </c>
      <c r="K82" s="74">
        <v>0</v>
      </c>
      <c r="L82" s="74">
        <v>10294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82"/>
  <sheetViews>
    <sheetView topLeftCell="A55" workbookViewId="0">
      <selection activeCell="C82" sqref="C82"/>
    </sheetView>
  </sheetViews>
  <sheetFormatPr defaultRowHeight="14.4" x14ac:dyDescent="0.3"/>
  <sheetData>
    <row r="1" spans="1:3" x14ac:dyDescent="0.3">
      <c r="A1" t="s">
        <v>32</v>
      </c>
      <c r="B1">
        <f>VLOOKUP(A1,'[2]Product Master Sheet'!$B$2:$F$506,5,0)</f>
        <v>16</v>
      </c>
      <c r="C1">
        <v>1003</v>
      </c>
    </row>
    <row r="2" spans="1:3" x14ac:dyDescent="0.3">
      <c r="A2" t="s">
        <v>191</v>
      </c>
      <c r="B2">
        <f>VLOOKUP(A2,'[2]Product Master Sheet'!$B$2:$F$506,5,0)</f>
        <v>25</v>
      </c>
      <c r="C2">
        <v>3</v>
      </c>
    </row>
    <row r="3" spans="1:3" x14ac:dyDescent="0.3">
      <c r="A3" t="s">
        <v>190</v>
      </c>
      <c r="B3">
        <f>VLOOKUP(A3,'[2]Product Master Sheet'!$B$2:$F$506,5,0)</f>
        <v>26</v>
      </c>
      <c r="C3">
        <v>1</v>
      </c>
    </row>
    <row r="4" spans="1:3" x14ac:dyDescent="0.3">
      <c r="A4" t="s">
        <v>193</v>
      </c>
      <c r="B4">
        <f>VLOOKUP(A4,'[2]Product Master Sheet'!$B$2:$F$506,5,0)</f>
        <v>29</v>
      </c>
      <c r="C4">
        <v>18</v>
      </c>
    </row>
    <row r="5" spans="1:3" x14ac:dyDescent="0.3">
      <c r="A5" t="s">
        <v>38</v>
      </c>
      <c r="B5">
        <f>VLOOKUP(A5,'[2]Product Master Sheet'!$B$2:$F$506,5,0)</f>
        <v>30</v>
      </c>
      <c r="C5">
        <v>58</v>
      </c>
    </row>
    <row r="6" spans="1:3" x14ac:dyDescent="0.3">
      <c r="A6" t="s">
        <v>42</v>
      </c>
      <c r="B6">
        <f>VLOOKUP(A6,'[2]Product Master Sheet'!$B$2:$F$506,5,0)</f>
        <v>39</v>
      </c>
      <c r="C6">
        <v>88</v>
      </c>
    </row>
    <row r="7" spans="1:3" x14ac:dyDescent="0.3">
      <c r="A7" t="s">
        <v>141</v>
      </c>
      <c r="B7">
        <f>VLOOKUP(A7,'[2]Product Master Sheet'!$B$2:$F$506,5,0)</f>
        <v>40</v>
      </c>
      <c r="C7">
        <v>7</v>
      </c>
    </row>
    <row r="8" spans="1:3" x14ac:dyDescent="0.3">
      <c r="A8" t="s">
        <v>140</v>
      </c>
      <c r="B8">
        <f>VLOOKUP(A8,'[2]Product Master Sheet'!$B$2:$F$506,5,0)</f>
        <v>41</v>
      </c>
      <c r="C8">
        <v>7</v>
      </c>
    </row>
    <row r="9" spans="1:3" x14ac:dyDescent="0.3">
      <c r="A9" t="s">
        <v>144</v>
      </c>
      <c r="B9">
        <f>VLOOKUP(A9,'[2]Product Master Sheet'!$B$2:$F$506,5,0)</f>
        <v>43</v>
      </c>
      <c r="C9">
        <v>7</v>
      </c>
    </row>
    <row r="10" spans="1:3" x14ac:dyDescent="0.3">
      <c r="A10" t="s">
        <v>143</v>
      </c>
      <c r="B10">
        <f>VLOOKUP(A10,'[2]Product Master Sheet'!$B$2:$F$506,5,0)</f>
        <v>44</v>
      </c>
      <c r="C10">
        <v>68</v>
      </c>
    </row>
    <row r="11" spans="1:3" x14ac:dyDescent="0.3">
      <c r="A11" t="s">
        <v>142</v>
      </c>
      <c r="B11">
        <f>VLOOKUP(A11,'[2]Product Master Sheet'!$B$2:$F$506,5,0)</f>
        <v>45</v>
      </c>
      <c r="C11">
        <v>2</v>
      </c>
    </row>
    <row r="12" spans="1:3" x14ac:dyDescent="0.3">
      <c r="A12" t="s">
        <v>203</v>
      </c>
      <c r="B12">
        <f>VLOOKUP(A12,'[2]Product Master Sheet'!$B$2:$F$506,5,0)</f>
        <v>59</v>
      </c>
      <c r="C12">
        <v>0</v>
      </c>
    </row>
    <row r="13" spans="1:3" x14ac:dyDescent="0.3">
      <c r="A13" t="s">
        <v>145</v>
      </c>
      <c r="B13">
        <f>VLOOKUP(A13,'[2]Product Master Sheet'!$B$2:$F$506,5,0)</f>
        <v>111</v>
      </c>
      <c r="C13">
        <v>32</v>
      </c>
    </row>
    <row r="14" spans="1:3" x14ac:dyDescent="0.3">
      <c r="A14" t="s">
        <v>146</v>
      </c>
      <c r="B14">
        <f>VLOOKUP(A14,'[2]Product Master Sheet'!$B$2:$F$506,5,0)</f>
        <v>122</v>
      </c>
      <c r="C14">
        <v>0</v>
      </c>
    </row>
    <row r="15" spans="1:3" x14ac:dyDescent="0.3">
      <c r="A15" t="s">
        <v>148</v>
      </c>
      <c r="B15">
        <f>VLOOKUP(A15,'[2]Product Master Sheet'!$B$2:$F$506,5,0)</f>
        <v>126</v>
      </c>
      <c r="C15">
        <v>11</v>
      </c>
    </row>
    <row r="16" spans="1:3" x14ac:dyDescent="0.3">
      <c r="A16" t="s">
        <v>195</v>
      </c>
      <c r="B16">
        <f>VLOOKUP(A16,'[2]Product Master Sheet'!$B$2:$F$506,5,0)</f>
        <v>145</v>
      </c>
      <c r="C16">
        <v>6</v>
      </c>
    </row>
    <row r="17" spans="1:3" x14ac:dyDescent="0.3">
      <c r="A17" t="s">
        <v>152</v>
      </c>
      <c r="B17">
        <f>VLOOKUP(A17,'[2]Product Master Sheet'!$B$2:$F$506,5,0)</f>
        <v>146</v>
      </c>
      <c r="C17">
        <v>53</v>
      </c>
    </row>
    <row r="18" spans="1:3" x14ac:dyDescent="0.3">
      <c r="A18" t="s">
        <v>196</v>
      </c>
      <c r="B18">
        <f>VLOOKUP(A18,'[2]Product Master Sheet'!$B$2:$F$506,5,0)</f>
        <v>148</v>
      </c>
      <c r="C18">
        <v>5</v>
      </c>
    </row>
    <row r="19" spans="1:3" x14ac:dyDescent="0.3">
      <c r="A19" t="s">
        <v>154</v>
      </c>
      <c r="B19">
        <f>VLOOKUP(A19,'[2]Product Master Sheet'!$B$2:$F$506,5,0)</f>
        <v>162</v>
      </c>
      <c r="C19">
        <v>0</v>
      </c>
    </row>
    <row r="20" spans="1:3" x14ac:dyDescent="0.3">
      <c r="A20" t="s">
        <v>156</v>
      </c>
      <c r="B20">
        <f>VLOOKUP(A20,'[2]Product Master Sheet'!$B$2:$F$506,5,0)</f>
        <v>163</v>
      </c>
      <c r="C20">
        <v>0</v>
      </c>
    </row>
    <row r="21" spans="1:3" x14ac:dyDescent="0.3">
      <c r="A21" t="s">
        <v>155</v>
      </c>
      <c r="B21">
        <f>VLOOKUP(A21,'[2]Product Master Sheet'!$B$2:$F$506,5,0)</f>
        <v>164</v>
      </c>
      <c r="C21">
        <v>37</v>
      </c>
    </row>
    <row r="22" spans="1:3" x14ac:dyDescent="0.3">
      <c r="A22" t="s">
        <v>153</v>
      </c>
      <c r="B22">
        <f>VLOOKUP(A22,'[2]Product Master Sheet'!$B$2:$F$506,5,0)</f>
        <v>165</v>
      </c>
      <c r="C22">
        <v>0</v>
      </c>
    </row>
    <row r="23" spans="1:3" x14ac:dyDescent="0.3">
      <c r="A23" t="s">
        <v>157</v>
      </c>
      <c r="B23">
        <f>VLOOKUP(A23,'[2]Product Master Sheet'!$B$2:$F$506,5,0)</f>
        <v>177</v>
      </c>
      <c r="C23">
        <v>0</v>
      </c>
    </row>
    <row r="24" spans="1:3" x14ac:dyDescent="0.3">
      <c r="A24" t="s">
        <v>160</v>
      </c>
      <c r="B24">
        <f>VLOOKUP(A24,'[2]Product Master Sheet'!$B$2:$F$506,5,0)</f>
        <v>179</v>
      </c>
      <c r="C24">
        <v>60</v>
      </c>
    </row>
    <row r="25" spans="1:3" x14ac:dyDescent="0.3">
      <c r="A25" t="s">
        <v>159</v>
      </c>
      <c r="B25">
        <f>VLOOKUP(A25,'[2]Product Master Sheet'!$B$2:$F$506,5,0)</f>
        <v>181</v>
      </c>
      <c r="C25">
        <v>21</v>
      </c>
    </row>
    <row r="26" spans="1:3" x14ac:dyDescent="0.3">
      <c r="A26" t="s">
        <v>158</v>
      </c>
      <c r="B26">
        <f>VLOOKUP(A26,'[2]Product Master Sheet'!$B$2:$F$506,5,0)</f>
        <v>182</v>
      </c>
      <c r="C26">
        <v>38</v>
      </c>
    </row>
    <row r="27" spans="1:3" x14ac:dyDescent="0.3">
      <c r="A27" t="s">
        <v>161</v>
      </c>
      <c r="B27">
        <f>VLOOKUP(A27,'[2]Product Master Sheet'!$B$2:$F$506,5,0)</f>
        <v>199</v>
      </c>
      <c r="C27">
        <v>453</v>
      </c>
    </row>
    <row r="28" spans="1:3" x14ac:dyDescent="0.3">
      <c r="A28" t="s">
        <v>163</v>
      </c>
      <c r="B28">
        <f>VLOOKUP(A28,'[2]Product Master Sheet'!$B$2:$F$506,5,0)</f>
        <v>205</v>
      </c>
      <c r="C28">
        <v>13</v>
      </c>
    </row>
    <row r="29" spans="1:3" x14ac:dyDescent="0.3">
      <c r="A29" t="s">
        <v>164</v>
      </c>
      <c r="B29">
        <f>VLOOKUP(A29,'[2]Product Master Sheet'!$B$2:$F$506,5,0)</f>
        <v>206</v>
      </c>
      <c r="C29">
        <v>0</v>
      </c>
    </row>
    <row r="30" spans="1:3" x14ac:dyDescent="0.3">
      <c r="A30" t="s">
        <v>162</v>
      </c>
      <c r="B30">
        <f>VLOOKUP(A30,'[2]Product Master Sheet'!$B$2:$F$506,5,0)</f>
        <v>207</v>
      </c>
      <c r="C30">
        <v>31</v>
      </c>
    </row>
    <row r="31" spans="1:3" x14ac:dyDescent="0.3">
      <c r="A31" t="s">
        <v>166</v>
      </c>
      <c r="B31">
        <f>VLOOKUP(A31,'[2]Product Master Sheet'!$B$2:$F$506,5,0)</f>
        <v>211</v>
      </c>
      <c r="C31">
        <v>0</v>
      </c>
    </row>
    <row r="32" spans="1:3" x14ac:dyDescent="0.3">
      <c r="A32" t="s">
        <v>165</v>
      </c>
      <c r="B32">
        <f>VLOOKUP(A32,'[2]Product Master Sheet'!$B$2:$F$506,5,0)</f>
        <v>212</v>
      </c>
      <c r="C32">
        <v>0</v>
      </c>
    </row>
    <row r="33" spans="1:3" x14ac:dyDescent="0.3">
      <c r="A33" t="s">
        <v>200</v>
      </c>
      <c r="B33">
        <f>VLOOKUP(A33,'[2]Product Master Sheet'!$B$2:$F$506,5,0)</f>
        <v>279</v>
      </c>
      <c r="C33">
        <v>0</v>
      </c>
    </row>
    <row r="34" spans="1:3" x14ac:dyDescent="0.3">
      <c r="A34" t="s">
        <v>170</v>
      </c>
      <c r="B34">
        <f>VLOOKUP(A34,'[2]Product Master Sheet'!$B$2:$F$506,5,0)</f>
        <v>289</v>
      </c>
      <c r="C34">
        <v>75</v>
      </c>
    </row>
    <row r="35" spans="1:3" x14ac:dyDescent="0.3">
      <c r="A35" t="s">
        <v>201</v>
      </c>
      <c r="B35">
        <f>VLOOKUP(A35,'[2]Product Master Sheet'!$B$2:$F$506,5,0)</f>
        <v>291</v>
      </c>
      <c r="C35">
        <v>145</v>
      </c>
    </row>
    <row r="36" spans="1:3" x14ac:dyDescent="0.3">
      <c r="A36" t="s">
        <v>168</v>
      </c>
      <c r="B36">
        <f>VLOOKUP(A36,'[2]Product Master Sheet'!$B$2:$F$506,5,0)</f>
        <v>293</v>
      </c>
      <c r="C36">
        <v>33</v>
      </c>
    </row>
    <row r="37" spans="1:3" x14ac:dyDescent="0.3">
      <c r="A37" t="s">
        <v>167</v>
      </c>
      <c r="B37">
        <f>VLOOKUP(A37,'[2]Product Master Sheet'!$B$2:$F$506,5,0)</f>
        <v>294</v>
      </c>
      <c r="C37">
        <v>86</v>
      </c>
    </row>
    <row r="38" spans="1:3" x14ac:dyDescent="0.3">
      <c r="A38" t="s">
        <v>172</v>
      </c>
      <c r="B38">
        <f>VLOOKUP(A38,'[2]Product Master Sheet'!$B$2:$F$506,5,0)</f>
        <v>299</v>
      </c>
      <c r="C38">
        <v>12</v>
      </c>
    </row>
    <row r="39" spans="1:3" x14ac:dyDescent="0.3">
      <c r="A39" t="s">
        <v>171</v>
      </c>
      <c r="B39">
        <f>VLOOKUP(A39,'[2]Product Master Sheet'!$B$2:$F$506,5,0)</f>
        <v>300</v>
      </c>
      <c r="C39">
        <v>37</v>
      </c>
    </row>
    <row r="40" spans="1:3" x14ac:dyDescent="0.3">
      <c r="A40" t="s">
        <v>174</v>
      </c>
      <c r="B40">
        <f>VLOOKUP(A40,'[2]Product Master Sheet'!$B$2:$F$506,5,0)</f>
        <v>306</v>
      </c>
      <c r="C40">
        <v>0</v>
      </c>
    </row>
    <row r="41" spans="1:3" x14ac:dyDescent="0.3">
      <c r="A41" t="s">
        <v>173</v>
      </c>
      <c r="B41">
        <f>VLOOKUP(A41,'[2]Product Master Sheet'!$B$2:$F$506,5,0)</f>
        <v>307</v>
      </c>
      <c r="C41">
        <v>95</v>
      </c>
    </row>
    <row r="42" spans="1:3" x14ac:dyDescent="0.3">
      <c r="A42" t="s">
        <v>206</v>
      </c>
      <c r="B42">
        <f>VLOOKUP(A42,'[2]Product Master Sheet'!$B$2:$F$506,5,0)</f>
        <v>319</v>
      </c>
      <c r="C42">
        <v>299</v>
      </c>
    </row>
    <row r="43" spans="1:3" x14ac:dyDescent="0.3">
      <c r="A43" t="s">
        <v>207</v>
      </c>
      <c r="B43">
        <f>VLOOKUP(A43,'[2]Product Master Sheet'!$B$2:$F$506,5,0)</f>
        <v>323</v>
      </c>
      <c r="C43">
        <v>10</v>
      </c>
    </row>
    <row r="44" spans="1:3" x14ac:dyDescent="0.3">
      <c r="A44" t="s">
        <v>177</v>
      </c>
      <c r="B44">
        <f>VLOOKUP(A44,'[2]Product Master Sheet'!$B$2:$F$506,5,0)</f>
        <v>324</v>
      </c>
      <c r="C44">
        <v>141</v>
      </c>
    </row>
    <row r="45" spans="1:3" x14ac:dyDescent="0.3">
      <c r="A45" t="s">
        <v>178</v>
      </c>
      <c r="B45">
        <f>VLOOKUP(A45,'[2]Product Master Sheet'!$B$2:$F$506,5,0)</f>
        <v>325</v>
      </c>
      <c r="C45">
        <v>62</v>
      </c>
    </row>
    <row r="46" spans="1:3" x14ac:dyDescent="0.3">
      <c r="A46" t="s">
        <v>179</v>
      </c>
      <c r="B46">
        <f>VLOOKUP(A46,'[2]Product Master Sheet'!$B$2:$F$506,5,0)</f>
        <v>326</v>
      </c>
      <c r="C46">
        <v>0</v>
      </c>
    </row>
    <row r="47" spans="1:3" x14ac:dyDescent="0.3">
      <c r="A47" t="s">
        <v>176</v>
      </c>
      <c r="B47">
        <f>VLOOKUP(A47,'[2]Product Master Sheet'!$B$2:$F$506,5,0)</f>
        <v>327</v>
      </c>
      <c r="C47">
        <v>0</v>
      </c>
    </row>
    <row r="48" spans="1:3" x14ac:dyDescent="0.3">
      <c r="A48" t="s">
        <v>175</v>
      </c>
      <c r="B48">
        <f>VLOOKUP(A48,'[2]Product Master Sheet'!$B$2:$F$506,5,0)</f>
        <v>333</v>
      </c>
      <c r="C48">
        <v>0</v>
      </c>
    </row>
    <row r="49" spans="1:3" x14ac:dyDescent="0.3">
      <c r="A49" t="s">
        <v>139</v>
      </c>
      <c r="B49">
        <f>VLOOKUP(A49,'[2]Product Master Sheet'!$B$2:$F$506,5,0)</f>
        <v>336</v>
      </c>
      <c r="C49">
        <v>316</v>
      </c>
    </row>
    <row r="50" spans="1:3" x14ac:dyDescent="0.3">
      <c r="A50" t="s">
        <v>180</v>
      </c>
      <c r="B50">
        <f>VLOOKUP(A50,'[2]Product Master Sheet'!$B$2:$F$506,5,0)</f>
        <v>339</v>
      </c>
      <c r="C50">
        <v>46</v>
      </c>
    </row>
    <row r="51" spans="1:3" x14ac:dyDescent="0.3">
      <c r="A51" t="s">
        <v>209</v>
      </c>
      <c r="B51">
        <f>VLOOKUP(A51,'[2]Product Master Sheet'!$B$2:$F$506,5,0)</f>
        <v>340</v>
      </c>
      <c r="C51">
        <v>6</v>
      </c>
    </row>
    <row r="52" spans="1:3" x14ac:dyDescent="0.3">
      <c r="A52" t="s">
        <v>181</v>
      </c>
      <c r="B52">
        <f>VLOOKUP(A52,'[2]Product Master Sheet'!$B$2:$F$506,5,0)</f>
        <v>346</v>
      </c>
      <c r="C52">
        <v>1</v>
      </c>
    </row>
    <row r="53" spans="1:3" x14ac:dyDescent="0.3">
      <c r="A53" t="s">
        <v>182</v>
      </c>
      <c r="B53">
        <f>VLOOKUP(A53,'[2]Product Master Sheet'!$B$2:$F$506,5,0)</f>
        <v>353</v>
      </c>
      <c r="C53">
        <v>0</v>
      </c>
    </row>
    <row r="54" spans="1:3" x14ac:dyDescent="0.3">
      <c r="A54" t="s">
        <v>186</v>
      </c>
      <c r="B54">
        <f>VLOOKUP(A54,'[2]Product Master Sheet'!$B$2:$F$506,5,0)</f>
        <v>366</v>
      </c>
      <c r="C54">
        <v>8</v>
      </c>
    </row>
    <row r="55" spans="1:3" x14ac:dyDescent="0.3">
      <c r="A55" t="s">
        <v>185</v>
      </c>
      <c r="B55">
        <f>VLOOKUP(A55,'[2]Product Master Sheet'!$B$2:$F$506,5,0)</f>
        <v>368</v>
      </c>
      <c r="C55">
        <v>7</v>
      </c>
    </row>
    <row r="56" spans="1:3" x14ac:dyDescent="0.3">
      <c r="A56" t="s">
        <v>183</v>
      </c>
      <c r="B56">
        <f>VLOOKUP(A56,'[2]Product Master Sheet'!$B$2:$F$506,5,0)</f>
        <v>370</v>
      </c>
      <c r="C56">
        <v>191</v>
      </c>
    </row>
    <row r="57" spans="1:3" x14ac:dyDescent="0.3">
      <c r="A57" t="s">
        <v>217</v>
      </c>
      <c r="B57">
        <f>VLOOKUP(A57,'[2]Product Master Sheet'!$B$2:$F$506,5,0)</f>
        <v>403</v>
      </c>
      <c r="C57">
        <v>2</v>
      </c>
    </row>
    <row r="58" spans="1:3" x14ac:dyDescent="0.3">
      <c r="A58" t="s">
        <v>189</v>
      </c>
      <c r="B58">
        <f>VLOOKUP(A58,'[2]Product Master Sheet'!$B$2:$F$506,5,0)</f>
        <v>404</v>
      </c>
      <c r="C58">
        <v>84</v>
      </c>
    </row>
    <row r="59" spans="1:3" x14ac:dyDescent="0.3">
      <c r="A59" t="s">
        <v>188</v>
      </c>
      <c r="B59">
        <f>VLOOKUP(A59,'[2]Product Master Sheet'!$B$2:$F$506,5,0)</f>
        <v>405</v>
      </c>
      <c r="C59">
        <v>30</v>
      </c>
    </row>
    <row r="60" spans="1:3" x14ac:dyDescent="0.3">
      <c r="A60" t="s">
        <v>187</v>
      </c>
      <c r="B60">
        <f>VLOOKUP(A60,'[2]Product Master Sheet'!$B$2:$F$506,5,0)</f>
        <v>406</v>
      </c>
      <c r="C60">
        <v>75</v>
      </c>
    </row>
    <row r="61" spans="1:3" x14ac:dyDescent="0.3">
      <c r="A61" t="s">
        <v>147</v>
      </c>
      <c r="B61">
        <f>VLOOKUP(A61,'[2]Product Master Sheet'!$B$2:$F$506,5,0)</f>
        <v>928</v>
      </c>
      <c r="C61">
        <v>234</v>
      </c>
    </row>
    <row r="62" spans="1:3" x14ac:dyDescent="0.3">
      <c r="A62" t="s">
        <v>150</v>
      </c>
      <c r="B62">
        <f>VLOOKUP(A62,'[2]Product Master Sheet'!$B$2:$F$506,5,0)</f>
        <v>927</v>
      </c>
      <c r="C62">
        <v>33</v>
      </c>
    </row>
    <row r="63" spans="1:3" x14ac:dyDescent="0.3">
      <c r="A63" t="s">
        <v>214</v>
      </c>
      <c r="B63">
        <f>VLOOKUP(A63,'[2]Product Master Sheet'!$B$2:$F$506,5,0)</f>
        <v>989</v>
      </c>
      <c r="C63">
        <v>0</v>
      </c>
    </row>
    <row r="64" spans="1:3" x14ac:dyDescent="0.3">
      <c r="A64" t="s">
        <v>215</v>
      </c>
      <c r="B64">
        <f>VLOOKUP(A64,'[2]Product Master Sheet'!$B$2:$F$506,5,0)</f>
        <v>990</v>
      </c>
      <c r="C64">
        <v>10</v>
      </c>
    </row>
    <row r="65" spans="1:3" x14ac:dyDescent="0.3">
      <c r="A65" t="s">
        <v>212</v>
      </c>
      <c r="B65">
        <f>VLOOKUP(A65,'[2]Product Master Sheet'!$B$2:$F$506,5,0)</f>
        <v>988</v>
      </c>
      <c r="C65">
        <v>1469</v>
      </c>
    </row>
    <row r="66" spans="1:3" x14ac:dyDescent="0.3">
      <c r="A66" t="s">
        <v>149</v>
      </c>
      <c r="B66">
        <f>VLOOKUP(A66,'[2]Product Master Sheet'!$B$2:$F$506,5,0)</f>
        <v>125</v>
      </c>
      <c r="C66">
        <v>0</v>
      </c>
    </row>
    <row r="67" spans="1:3" x14ac:dyDescent="0.3">
      <c r="A67" t="s">
        <v>151</v>
      </c>
      <c r="B67">
        <f>VLOOKUP(A67,'[2]Product Master Sheet'!$B$2:$F$506,5,0)</f>
        <v>144</v>
      </c>
      <c r="C67">
        <v>4</v>
      </c>
    </row>
    <row r="68" spans="1:3" x14ac:dyDescent="0.3">
      <c r="A68" t="s">
        <v>169</v>
      </c>
      <c r="B68">
        <f>VLOOKUP(A68,'[2]Product Master Sheet'!$B$2:$F$506,5,0)</f>
        <v>292</v>
      </c>
      <c r="C68">
        <v>0</v>
      </c>
    </row>
    <row r="69" spans="1:3" x14ac:dyDescent="0.3">
      <c r="A69" t="s">
        <v>184</v>
      </c>
      <c r="B69">
        <f>VLOOKUP(A69,'[2]Product Master Sheet'!$B$2:$F$506,5,0)</f>
        <v>365</v>
      </c>
      <c r="C69">
        <v>13</v>
      </c>
    </row>
    <row r="70" spans="1:3" x14ac:dyDescent="0.3">
      <c r="A70" t="s">
        <v>192</v>
      </c>
      <c r="B70">
        <f>VLOOKUP(A70,'[2]Product Master Sheet'!$B$2:$F$506,5,0)</f>
        <v>24</v>
      </c>
      <c r="C70">
        <v>3</v>
      </c>
    </row>
    <row r="71" spans="1:3" x14ac:dyDescent="0.3">
      <c r="A71" t="s">
        <v>194</v>
      </c>
      <c r="B71">
        <f>VLOOKUP(A71,'[2]Product Master Sheet'!$B$2:$F$506,5,0)</f>
        <v>107</v>
      </c>
      <c r="C71">
        <v>0</v>
      </c>
    </row>
    <row r="72" spans="1:3" x14ac:dyDescent="0.3">
      <c r="A72" t="s">
        <v>197</v>
      </c>
      <c r="B72">
        <f>VLOOKUP(A72,'[2]Product Master Sheet'!$B$2:$F$506,5,0)</f>
        <v>147</v>
      </c>
      <c r="C72">
        <v>0</v>
      </c>
    </row>
    <row r="73" spans="1:3" x14ac:dyDescent="0.3">
      <c r="A73" t="s">
        <v>198</v>
      </c>
      <c r="B73">
        <f>VLOOKUP(A73,'[2]Product Master Sheet'!$B$2:$F$506,5,0)</f>
        <v>178</v>
      </c>
      <c r="C73">
        <v>0</v>
      </c>
    </row>
    <row r="74" spans="1:3" x14ac:dyDescent="0.3">
      <c r="A74" t="s">
        <v>199</v>
      </c>
      <c r="B74">
        <f>VLOOKUP(A74,'[2]Product Master Sheet'!$B$2:$F$506,5,0)</f>
        <v>278</v>
      </c>
      <c r="C74">
        <v>0</v>
      </c>
    </row>
    <row r="75" spans="1:3" x14ac:dyDescent="0.3">
      <c r="A75" t="s">
        <v>202</v>
      </c>
      <c r="B75">
        <f>VLOOKUP(A75,'[2]Product Master Sheet'!$B$2:$F$506,5,0)</f>
        <v>295</v>
      </c>
      <c r="C75">
        <v>210</v>
      </c>
    </row>
    <row r="76" spans="1:3" x14ac:dyDescent="0.3">
      <c r="A76" t="s">
        <v>204</v>
      </c>
      <c r="B76">
        <f>VLOOKUP(A76,'[2]Product Master Sheet'!$B$2:$F$506,5,0)</f>
        <v>317</v>
      </c>
      <c r="C76">
        <v>0</v>
      </c>
    </row>
    <row r="77" spans="1:3" x14ac:dyDescent="0.3">
      <c r="A77" t="s">
        <v>205</v>
      </c>
      <c r="B77">
        <f>VLOOKUP(A77,'[2]Product Master Sheet'!$B$2:$F$506,5,0)</f>
        <v>318</v>
      </c>
      <c r="C77">
        <v>8</v>
      </c>
    </row>
    <row r="78" spans="1:3" x14ac:dyDescent="0.3">
      <c r="A78" t="s">
        <v>208</v>
      </c>
      <c r="B78">
        <f>VLOOKUP(A78,'[2]Product Master Sheet'!$B$2:$F$506,5,0)</f>
        <v>320</v>
      </c>
      <c r="C78">
        <v>28</v>
      </c>
    </row>
    <row r="79" spans="1:3" x14ac:dyDescent="0.3">
      <c r="A79" t="s">
        <v>210</v>
      </c>
      <c r="B79">
        <f>VLOOKUP(A79,'[2]Product Master Sheet'!$B$2:$F$506,5,0)</f>
        <v>338</v>
      </c>
      <c r="C79">
        <v>50</v>
      </c>
    </row>
    <row r="80" spans="1:3" x14ac:dyDescent="0.3">
      <c r="A80" t="s">
        <v>211</v>
      </c>
      <c r="B80">
        <f>VLOOKUP(A80,'[2]Product Master Sheet'!$B$2:$F$506,5,0)</f>
        <v>337</v>
      </c>
      <c r="C80">
        <v>3</v>
      </c>
    </row>
    <row r="81" spans="1:3" x14ac:dyDescent="0.3">
      <c r="A81" t="s">
        <v>213</v>
      </c>
      <c r="B81">
        <f>VLOOKUP(A81,'[2]Product Master Sheet'!$B$2:$F$506,5,0)</f>
        <v>991</v>
      </c>
      <c r="C81">
        <v>0</v>
      </c>
    </row>
    <row r="82" spans="1:3" x14ac:dyDescent="0.3">
      <c r="A82" t="s">
        <v>216</v>
      </c>
      <c r="B82">
        <f>VLOOKUP(A82,'[2]Product Master Sheet'!$B$2:$F$506,5,0)</f>
        <v>350</v>
      </c>
      <c r="C8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86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87" t="s">
        <v>43</v>
      </c>
      <c r="C1" s="88"/>
      <c r="D1" s="88"/>
      <c r="E1" s="88"/>
      <c r="F1" s="88"/>
      <c r="G1" s="88"/>
      <c r="H1" s="88"/>
      <c r="I1" s="88"/>
      <c r="J1" s="89"/>
      <c r="K1" s="87" t="s">
        <v>44</v>
      </c>
      <c r="L1" s="88"/>
      <c r="M1" s="88"/>
      <c r="N1" s="88"/>
      <c r="O1" s="88"/>
      <c r="P1" s="88"/>
      <c r="Q1" s="88"/>
      <c r="R1" s="88"/>
      <c r="S1" s="89"/>
      <c r="T1" s="87" t="s">
        <v>13</v>
      </c>
      <c r="U1" s="88"/>
      <c r="V1" s="88"/>
      <c r="W1" s="88"/>
      <c r="X1" s="88"/>
      <c r="Y1" s="88"/>
      <c r="Z1" s="88"/>
      <c r="AA1" s="88"/>
      <c r="AB1" s="89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32</v>
      </c>
      <c r="B4" s="20">
        <v>1003</v>
      </c>
      <c r="C4" s="20">
        <v>3000</v>
      </c>
      <c r="D4" s="20">
        <v>0</v>
      </c>
      <c r="E4" s="20">
        <v>2185</v>
      </c>
      <c r="F4" s="20">
        <v>0</v>
      </c>
      <c r="G4" s="20">
        <v>0</v>
      </c>
      <c r="H4" s="20">
        <v>0</v>
      </c>
      <c r="I4" s="20">
        <v>0</v>
      </c>
      <c r="J4" s="20">
        <v>1818</v>
      </c>
      <c r="K4" s="27">
        <v>1003</v>
      </c>
      <c r="L4" s="28">
        <v>3000</v>
      </c>
      <c r="M4" s="28">
        <v>0</v>
      </c>
      <c r="N4" s="28">
        <v>2185</v>
      </c>
      <c r="O4" s="28">
        <v>0</v>
      </c>
      <c r="P4" s="28">
        <v>0</v>
      </c>
      <c r="Q4" s="28">
        <v>0</v>
      </c>
      <c r="R4" s="28">
        <v>0</v>
      </c>
      <c r="S4" s="26">
        <v>1818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191</v>
      </c>
      <c r="B5" s="20">
        <v>3</v>
      </c>
      <c r="C5" s="20">
        <v>75</v>
      </c>
      <c r="D5" s="20">
        <v>0</v>
      </c>
      <c r="E5" s="20">
        <v>75</v>
      </c>
      <c r="F5" s="20">
        <v>12</v>
      </c>
      <c r="G5" s="20">
        <v>0</v>
      </c>
      <c r="H5" s="20">
        <v>0</v>
      </c>
      <c r="I5" s="20">
        <v>0</v>
      </c>
      <c r="J5" s="20">
        <v>15</v>
      </c>
      <c r="K5" s="27">
        <v>3</v>
      </c>
      <c r="L5" s="20">
        <v>75</v>
      </c>
      <c r="M5" s="20">
        <v>0</v>
      </c>
      <c r="N5" s="20">
        <v>63</v>
      </c>
      <c r="O5" s="20">
        <v>0</v>
      </c>
      <c r="P5" s="20">
        <v>0</v>
      </c>
      <c r="Q5" s="20">
        <v>0</v>
      </c>
      <c r="R5" s="20">
        <v>0</v>
      </c>
      <c r="S5" s="26">
        <v>15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12</v>
      </c>
      <c r="X5" s="20">
        <f t="shared" si="3"/>
        <v>12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190</v>
      </c>
      <c r="B6" s="20">
        <v>1</v>
      </c>
      <c r="C6" s="20">
        <v>150</v>
      </c>
      <c r="D6" s="20">
        <v>0</v>
      </c>
      <c r="E6" s="20">
        <v>132</v>
      </c>
      <c r="F6" s="20">
        <v>30</v>
      </c>
      <c r="G6" s="20">
        <v>0</v>
      </c>
      <c r="H6" s="20">
        <v>0</v>
      </c>
      <c r="I6" s="20">
        <v>0</v>
      </c>
      <c r="J6" s="26">
        <v>49</v>
      </c>
      <c r="K6" s="27">
        <v>1</v>
      </c>
      <c r="L6" s="20">
        <v>150</v>
      </c>
      <c r="M6" s="20">
        <v>0</v>
      </c>
      <c r="N6" s="20">
        <v>102</v>
      </c>
      <c r="O6" s="20">
        <v>0</v>
      </c>
      <c r="P6" s="20">
        <v>0</v>
      </c>
      <c r="Q6" s="20">
        <v>0</v>
      </c>
      <c r="R6" s="20">
        <v>0</v>
      </c>
      <c r="S6" s="26">
        <v>49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30</v>
      </c>
      <c r="X6" s="20">
        <f t="shared" si="3"/>
        <v>30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193</v>
      </c>
      <c r="B7" s="20">
        <v>18</v>
      </c>
      <c r="C7" s="20">
        <v>80</v>
      </c>
      <c r="D7" s="20">
        <v>0</v>
      </c>
      <c r="E7" s="20">
        <v>60</v>
      </c>
      <c r="F7" s="20">
        <v>0</v>
      </c>
      <c r="G7" s="20">
        <v>0</v>
      </c>
      <c r="H7" s="20">
        <v>0</v>
      </c>
      <c r="I7" s="20">
        <v>0</v>
      </c>
      <c r="J7" s="26">
        <v>38</v>
      </c>
      <c r="K7" s="27">
        <v>18</v>
      </c>
      <c r="L7" s="20">
        <v>80</v>
      </c>
      <c r="M7" s="20">
        <v>0</v>
      </c>
      <c r="N7" s="20">
        <v>60</v>
      </c>
      <c r="O7" s="20">
        <v>0</v>
      </c>
      <c r="P7" s="20">
        <v>0</v>
      </c>
      <c r="Q7" s="20">
        <v>0</v>
      </c>
      <c r="R7" s="20">
        <v>0</v>
      </c>
      <c r="S7" s="26">
        <v>38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38</v>
      </c>
      <c r="B8" s="20">
        <v>58</v>
      </c>
      <c r="C8" s="20">
        <v>650</v>
      </c>
      <c r="D8" s="20">
        <v>0</v>
      </c>
      <c r="E8" s="20">
        <v>478</v>
      </c>
      <c r="F8" s="20">
        <v>0</v>
      </c>
      <c r="G8" s="20">
        <v>0</v>
      </c>
      <c r="H8" s="20">
        <v>0</v>
      </c>
      <c r="I8" s="20">
        <v>0</v>
      </c>
      <c r="J8" s="26">
        <v>230</v>
      </c>
      <c r="K8" s="27">
        <v>58</v>
      </c>
      <c r="L8" s="20">
        <v>650</v>
      </c>
      <c r="M8" s="20">
        <v>0</v>
      </c>
      <c r="N8" s="20">
        <v>478</v>
      </c>
      <c r="O8" s="20">
        <v>0</v>
      </c>
      <c r="P8" s="20">
        <v>0</v>
      </c>
      <c r="Q8" s="20">
        <v>0</v>
      </c>
      <c r="R8" s="20">
        <v>0</v>
      </c>
      <c r="S8" s="26">
        <v>230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42</v>
      </c>
      <c r="B9" s="20">
        <v>88</v>
      </c>
      <c r="C9" s="20">
        <v>50</v>
      </c>
      <c r="D9" s="20">
        <v>0</v>
      </c>
      <c r="E9" s="20">
        <v>22</v>
      </c>
      <c r="F9" s="20">
        <v>0</v>
      </c>
      <c r="G9" s="20">
        <v>0</v>
      </c>
      <c r="H9" s="20">
        <v>0</v>
      </c>
      <c r="I9" s="20">
        <v>0</v>
      </c>
      <c r="J9" s="26">
        <v>116</v>
      </c>
      <c r="K9" s="27">
        <v>88</v>
      </c>
      <c r="L9" s="20">
        <v>50</v>
      </c>
      <c r="M9" s="20">
        <v>0</v>
      </c>
      <c r="N9" s="20">
        <v>22</v>
      </c>
      <c r="O9" s="20">
        <v>0</v>
      </c>
      <c r="P9" s="20">
        <v>0</v>
      </c>
      <c r="Q9" s="20">
        <v>0</v>
      </c>
      <c r="R9" s="20">
        <v>0</v>
      </c>
      <c r="S9" s="26">
        <v>116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141</v>
      </c>
      <c r="B10" s="20">
        <v>7</v>
      </c>
      <c r="C10" s="20">
        <v>200</v>
      </c>
      <c r="D10" s="20">
        <v>0</v>
      </c>
      <c r="E10" s="20">
        <v>43</v>
      </c>
      <c r="F10" s="20">
        <v>0</v>
      </c>
      <c r="G10" s="20">
        <v>0</v>
      </c>
      <c r="H10" s="20">
        <v>0</v>
      </c>
      <c r="I10" s="20">
        <v>0</v>
      </c>
      <c r="J10" s="26">
        <v>164</v>
      </c>
      <c r="K10" s="27">
        <v>7</v>
      </c>
      <c r="L10" s="20">
        <v>200</v>
      </c>
      <c r="M10" s="20">
        <v>0</v>
      </c>
      <c r="N10" s="20">
        <v>43</v>
      </c>
      <c r="O10" s="20">
        <v>0</v>
      </c>
      <c r="P10" s="20">
        <v>0</v>
      </c>
      <c r="Q10" s="20">
        <v>0</v>
      </c>
      <c r="R10" s="20">
        <v>0</v>
      </c>
      <c r="S10" s="26">
        <v>164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140</v>
      </c>
      <c r="B11" s="20">
        <v>7</v>
      </c>
      <c r="C11" s="20">
        <v>400</v>
      </c>
      <c r="D11" s="20">
        <v>0</v>
      </c>
      <c r="E11" s="20">
        <v>120</v>
      </c>
      <c r="F11" s="20">
        <v>0</v>
      </c>
      <c r="G11" s="20">
        <v>0</v>
      </c>
      <c r="H11" s="20">
        <v>0</v>
      </c>
      <c r="I11" s="20">
        <v>0</v>
      </c>
      <c r="J11" s="26">
        <v>287</v>
      </c>
      <c r="K11" s="27">
        <v>7</v>
      </c>
      <c r="L11" s="20">
        <v>400</v>
      </c>
      <c r="M11" s="20">
        <v>0</v>
      </c>
      <c r="N11" s="20">
        <v>120</v>
      </c>
      <c r="O11" s="20">
        <v>0</v>
      </c>
      <c r="P11" s="20">
        <v>0</v>
      </c>
      <c r="Q11" s="20">
        <v>0</v>
      </c>
      <c r="R11" s="20">
        <v>0</v>
      </c>
      <c r="S11" s="26">
        <v>287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144</v>
      </c>
      <c r="B12" s="20">
        <v>7</v>
      </c>
      <c r="C12" s="20">
        <v>100</v>
      </c>
      <c r="D12" s="20">
        <v>0</v>
      </c>
      <c r="E12" s="20">
        <v>70</v>
      </c>
      <c r="F12" s="20">
        <v>0</v>
      </c>
      <c r="G12" s="20">
        <v>0</v>
      </c>
      <c r="H12" s="20">
        <v>0</v>
      </c>
      <c r="I12" s="20">
        <v>0</v>
      </c>
      <c r="J12" s="26">
        <v>37</v>
      </c>
      <c r="K12" s="27">
        <v>7</v>
      </c>
      <c r="L12" s="20">
        <v>100</v>
      </c>
      <c r="M12" s="20">
        <v>0</v>
      </c>
      <c r="N12" s="20">
        <v>70</v>
      </c>
      <c r="O12" s="20">
        <v>0</v>
      </c>
      <c r="P12" s="20">
        <v>0</v>
      </c>
      <c r="Q12" s="20">
        <v>0</v>
      </c>
      <c r="R12" s="20">
        <v>0</v>
      </c>
      <c r="S12" s="26">
        <v>37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143</v>
      </c>
      <c r="B13" s="20">
        <v>68</v>
      </c>
      <c r="C13" s="20">
        <v>520</v>
      </c>
      <c r="D13" s="20">
        <v>0</v>
      </c>
      <c r="E13" s="20">
        <v>331</v>
      </c>
      <c r="F13" s="20">
        <v>0</v>
      </c>
      <c r="G13" s="20">
        <v>0</v>
      </c>
      <c r="H13" s="20">
        <v>0</v>
      </c>
      <c r="I13" s="20">
        <v>0</v>
      </c>
      <c r="J13" s="26">
        <v>257</v>
      </c>
      <c r="K13" s="27">
        <v>68</v>
      </c>
      <c r="L13" s="20">
        <v>520</v>
      </c>
      <c r="M13" s="20">
        <v>0</v>
      </c>
      <c r="N13" s="20">
        <v>331</v>
      </c>
      <c r="O13" s="20">
        <v>0</v>
      </c>
      <c r="P13" s="20">
        <v>0</v>
      </c>
      <c r="Q13" s="20">
        <v>0</v>
      </c>
      <c r="R13" s="20">
        <v>0</v>
      </c>
      <c r="S13" s="26">
        <v>257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142</v>
      </c>
      <c r="B14" s="20">
        <v>2</v>
      </c>
      <c r="C14" s="20">
        <v>700</v>
      </c>
      <c r="D14" s="20">
        <v>0</v>
      </c>
      <c r="E14" s="20">
        <v>394</v>
      </c>
      <c r="F14" s="20">
        <v>0</v>
      </c>
      <c r="G14" s="20">
        <v>0</v>
      </c>
      <c r="H14" s="20">
        <v>0</v>
      </c>
      <c r="I14" s="20">
        <v>0</v>
      </c>
      <c r="J14" s="26">
        <v>308</v>
      </c>
      <c r="K14" s="27">
        <v>2</v>
      </c>
      <c r="L14" s="20">
        <v>700</v>
      </c>
      <c r="M14" s="20">
        <v>0</v>
      </c>
      <c r="N14" s="20">
        <v>394</v>
      </c>
      <c r="O14" s="20">
        <v>0</v>
      </c>
      <c r="P14" s="20">
        <v>0</v>
      </c>
      <c r="Q14" s="20">
        <v>0</v>
      </c>
      <c r="R14" s="20">
        <v>0</v>
      </c>
      <c r="S14" s="26">
        <v>308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203</v>
      </c>
      <c r="B15" s="20">
        <v>0</v>
      </c>
      <c r="C15" s="20">
        <v>100</v>
      </c>
      <c r="D15" s="20">
        <v>0</v>
      </c>
      <c r="E15" s="20">
        <v>100</v>
      </c>
      <c r="F15" s="20">
        <v>10</v>
      </c>
      <c r="G15" s="20">
        <v>0</v>
      </c>
      <c r="H15" s="20">
        <v>0</v>
      </c>
      <c r="I15" s="20">
        <v>0</v>
      </c>
      <c r="J15" s="26">
        <v>10</v>
      </c>
      <c r="K15" s="27">
        <v>0</v>
      </c>
      <c r="L15" s="20">
        <v>100</v>
      </c>
      <c r="M15" s="20">
        <v>0</v>
      </c>
      <c r="N15" s="20">
        <v>90</v>
      </c>
      <c r="O15" s="20">
        <v>0</v>
      </c>
      <c r="P15" s="20">
        <v>0</v>
      </c>
      <c r="Q15" s="20">
        <v>0</v>
      </c>
      <c r="R15" s="20">
        <v>0</v>
      </c>
      <c r="S15" s="26">
        <v>10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10</v>
      </c>
      <c r="X15" s="20">
        <f t="shared" si="3"/>
        <v>10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145</v>
      </c>
      <c r="B16" s="20">
        <v>32</v>
      </c>
      <c r="C16" s="20">
        <v>50</v>
      </c>
      <c r="D16" s="20">
        <v>0</v>
      </c>
      <c r="E16" s="20">
        <v>82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7">
        <v>32</v>
      </c>
      <c r="L16" s="20">
        <v>50</v>
      </c>
      <c r="M16" s="20">
        <v>0</v>
      </c>
      <c r="N16" s="20">
        <v>82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146</v>
      </c>
      <c r="B17" s="20">
        <v>0</v>
      </c>
      <c r="C17" s="20">
        <v>240</v>
      </c>
      <c r="D17" s="20">
        <v>120</v>
      </c>
      <c r="E17" s="20">
        <v>161</v>
      </c>
      <c r="F17" s="20">
        <v>93</v>
      </c>
      <c r="G17" s="20">
        <v>0</v>
      </c>
      <c r="H17" s="20">
        <v>0</v>
      </c>
      <c r="I17" s="20">
        <v>0</v>
      </c>
      <c r="J17" s="26">
        <v>52</v>
      </c>
      <c r="K17" s="27">
        <v>0</v>
      </c>
      <c r="L17" s="20">
        <v>120</v>
      </c>
      <c r="M17" s="20">
        <v>0</v>
      </c>
      <c r="N17" s="20">
        <v>68</v>
      </c>
      <c r="O17" s="20">
        <v>0</v>
      </c>
      <c r="P17" s="20">
        <v>0</v>
      </c>
      <c r="Q17" s="20">
        <v>0</v>
      </c>
      <c r="R17" s="20">
        <v>0</v>
      </c>
      <c r="S17" s="26">
        <v>52</v>
      </c>
      <c r="T17" s="20">
        <f t="shared" si="8"/>
        <v>0</v>
      </c>
      <c r="U17" s="20">
        <f t="shared" si="0"/>
        <v>120</v>
      </c>
      <c r="V17" s="20">
        <f t="shared" si="1"/>
        <v>120</v>
      </c>
      <c r="W17" s="20">
        <f t="shared" si="2"/>
        <v>93</v>
      </c>
      <c r="X17" s="20">
        <f t="shared" si="3"/>
        <v>93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148</v>
      </c>
      <c r="B18" s="20">
        <v>11</v>
      </c>
      <c r="C18" s="20">
        <v>80</v>
      </c>
      <c r="D18" s="20">
        <v>0</v>
      </c>
      <c r="E18" s="20">
        <v>51</v>
      </c>
      <c r="F18" s="20">
        <v>0</v>
      </c>
      <c r="G18" s="20">
        <v>0</v>
      </c>
      <c r="H18" s="20">
        <v>0</v>
      </c>
      <c r="I18" s="20">
        <v>0</v>
      </c>
      <c r="J18" s="26">
        <v>40</v>
      </c>
      <c r="K18" s="27">
        <v>11</v>
      </c>
      <c r="L18" s="20">
        <v>80</v>
      </c>
      <c r="M18" s="20">
        <v>0</v>
      </c>
      <c r="N18" s="20">
        <v>51</v>
      </c>
      <c r="O18" s="20">
        <v>0</v>
      </c>
      <c r="P18" s="20">
        <v>0</v>
      </c>
      <c r="Q18" s="20">
        <v>0</v>
      </c>
      <c r="R18" s="20">
        <v>0</v>
      </c>
      <c r="S18" s="26">
        <v>40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195</v>
      </c>
      <c r="B19" s="20">
        <v>6</v>
      </c>
      <c r="C19" s="20">
        <v>60</v>
      </c>
      <c r="D19" s="20">
        <v>0</v>
      </c>
      <c r="E19" s="20">
        <v>20</v>
      </c>
      <c r="F19" s="20">
        <v>0</v>
      </c>
      <c r="G19" s="20">
        <v>0</v>
      </c>
      <c r="H19" s="20">
        <v>0</v>
      </c>
      <c r="I19" s="20">
        <v>0</v>
      </c>
      <c r="J19" s="26">
        <v>46</v>
      </c>
      <c r="K19" s="27">
        <v>6</v>
      </c>
      <c r="L19" s="20">
        <v>60</v>
      </c>
      <c r="M19" s="20">
        <v>0</v>
      </c>
      <c r="N19" s="20">
        <v>20</v>
      </c>
      <c r="O19" s="20">
        <v>0</v>
      </c>
      <c r="P19" s="20">
        <v>0</v>
      </c>
      <c r="Q19" s="20">
        <v>0</v>
      </c>
      <c r="R19" s="20">
        <v>0</v>
      </c>
      <c r="S19" s="26">
        <v>46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152</v>
      </c>
      <c r="B20" s="20">
        <v>53</v>
      </c>
      <c r="C20" s="20">
        <v>120</v>
      </c>
      <c r="D20" s="20">
        <v>0</v>
      </c>
      <c r="E20" s="20">
        <v>82</v>
      </c>
      <c r="F20" s="20">
        <v>0</v>
      </c>
      <c r="G20" s="20">
        <v>0</v>
      </c>
      <c r="H20" s="20">
        <v>0</v>
      </c>
      <c r="I20" s="20">
        <v>0</v>
      </c>
      <c r="J20" s="26">
        <v>91</v>
      </c>
      <c r="K20" s="27">
        <v>53</v>
      </c>
      <c r="L20" s="20">
        <v>120</v>
      </c>
      <c r="M20" s="20">
        <v>0</v>
      </c>
      <c r="N20" s="20">
        <v>82</v>
      </c>
      <c r="O20" s="20">
        <v>0</v>
      </c>
      <c r="P20" s="20">
        <v>0</v>
      </c>
      <c r="Q20" s="20">
        <v>0</v>
      </c>
      <c r="R20" s="20">
        <v>0</v>
      </c>
      <c r="S20" s="26">
        <v>91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196</v>
      </c>
      <c r="B21" s="20">
        <v>5</v>
      </c>
      <c r="C21" s="20">
        <v>0</v>
      </c>
      <c r="D21" s="20">
        <v>0</v>
      </c>
      <c r="E21" s="20">
        <v>2</v>
      </c>
      <c r="F21" s="20">
        <v>0</v>
      </c>
      <c r="G21" s="20">
        <v>0</v>
      </c>
      <c r="H21" s="20">
        <v>0</v>
      </c>
      <c r="I21" s="20">
        <v>0</v>
      </c>
      <c r="J21" s="26">
        <v>3</v>
      </c>
      <c r="K21" s="27">
        <v>5</v>
      </c>
      <c r="L21" s="20">
        <v>0</v>
      </c>
      <c r="M21" s="20">
        <v>0</v>
      </c>
      <c r="N21" s="20">
        <v>2</v>
      </c>
      <c r="O21" s="20">
        <v>0</v>
      </c>
      <c r="P21" s="20">
        <v>0</v>
      </c>
      <c r="Q21" s="20">
        <v>0</v>
      </c>
      <c r="R21" s="20">
        <v>0</v>
      </c>
      <c r="S21" s="26">
        <v>3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154</v>
      </c>
      <c r="B22" s="20">
        <v>0</v>
      </c>
      <c r="C22" s="20">
        <v>20</v>
      </c>
      <c r="D22" s="20">
        <v>0</v>
      </c>
      <c r="E22" s="20">
        <v>20</v>
      </c>
      <c r="F22" s="20">
        <v>3</v>
      </c>
      <c r="G22" s="20">
        <v>0</v>
      </c>
      <c r="H22" s="20">
        <v>0</v>
      </c>
      <c r="I22" s="20">
        <v>0</v>
      </c>
      <c r="J22" s="26">
        <v>3</v>
      </c>
      <c r="K22" s="27">
        <v>0</v>
      </c>
      <c r="L22" s="20">
        <v>20</v>
      </c>
      <c r="M22" s="20">
        <v>0</v>
      </c>
      <c r="N22" s="20">
        <v>17</v>
      </c>
      <c r="O22" s="20">
        <v>0</v>
      </c>
      <c r="P22" s="20">
        <v>0</v>
      </c>
      <c r="Q22" s="20">
        <v>0</v>
      </c>
      <c r="R22" s="20">
        <v>0</v>
      </c>
      <c r="S22" s="26">
        <v>3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3</v>
      </c>
      <c r="X22" s="20">
        <f t="shared" si="3"/>
        <v>3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156</v>
      </c>
      <c r="B23" s="20">
        <v>0</v>
      </c>
      <c r="C23" s="20">
        <v>60</v>
      </c>
      <c r="D23" s="20">
        <v>0</v>
      </c>
      <c r="E23" s="20">
        <v>60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0</v>
      </c>
      <c r="L23" s="20">
        <v>60</v>
      </c>
      <c r="M23" s="20">
        <v>0</v>
      </c>
      <c r="N23" s="20">
        <v>60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155</v>
      </c>
      <c r="B24" s="20">
        <v>37</v>
      </c>
      <c r="C24" s="20">
        <v>280</v>
      </c>
      <c r="D24" s="20">
        <v>0</v>
      </c>
      <c r="E24" s="20">
        <v>146</v>
      </c>
      <c r="F24" s="20">
        <v>0</v>
      </c>
      <c r="G24" s="20">
        <v>0</v>
      </c>
      <c r="H24" s="20">
        <v>0</v>
      </c>
      <c r="I24" s="20">
        <v>0</v>
      </c>
      <c r="J24" s="26">
        <v>171</v>
      </c>
      <c r="K24" s="27">
        <v>37</v>
      </c>
      <c r="L24" s="20">
        <v>280</v>
      </c>
      <c r="M24" s="20">
        <v>0</v>
      </c>
      <c r="N24" s="20">
        <v>146</v>
      </c>
      <c r="O24" s="20">
        <v>0</v>
      </c>
      <c r="P24" s="20">
        <v>0</v>
      </c>
      <c r="Q24" s="20">
        <v>0</v>
      </c>
      <c r="R24" s="20">
        <v>0</v>
      </c>
      <c r="S24" s="26">
        <v>171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153</v>
      </c>
      <c r="B25" s="20">
        <v>0</v>
      </c>
      <c r="C25" s="20">
        <v>200</v>
      </c>
      <c r="D25" s="20">
        <v>0</v>
      </c>
      <c r="E25" s="20">
        <v>163</v>
      </c>
      <c r="F25" s="20">
        <v>0</v>
      </c>
      <c r="G25" s="20">
        <v>0</v>
      </c>
      <c r="H25" s="20">
        <v>0</v>
      </c>
      <c r="I25" s="20">
        <v>0</v>
      </c>
      <c r="J25" s="26">
        <v>37</v>
      </c>
      <c r="K25" s="27">
        <v>0</v>
      </c>
      <c r="L25" s="20">
        <v>200</v>
      </c>
      <c r="M25" s="20">
        <v>0</v>
      </c>
      <c r="N25" s="20">
        <v>163</v>
      </c>
      <c r="O25" s="20">
        <v>0</v>
      </c>
      <c r="P25" s="20">
        <v>0</v>
      </c>
      <c r="Q25" s="20">
        <v>0</v>
      </c>
      <c r="R25" s="20">
        <v>0</v>
      </c>
      <c r="S25" s="26">
        <v>37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157</v>
      </c>
      <c r="B26" s="20">
        <v>0</v>
      </c>
      <c r="C26" s="20">
        <v>48</v>
      </c>
      <c r="D26" s="20">
        <v>0</v>
      </c>
      <c r="E26" s="20">
        <v>48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48</v>
      </c>
      <c r="M26" s="20">
        <v>0</v>
      </c>
      <c r="N26" s="20">
        <v>48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160</v>
      </c>
      <c r="B27" s="20">
        <v>60</v>
      </c>
      <c r="C27" s="20">
        <v>900</v>
      </c>
      <c r="D27" s="20">
        <v>0</v>
      </c>
      <c r="E27" s="20">
        <v>494</v>
      </c>
      <c r="F27" s="20">
        <v>0</v>
      </c>
      <c r="G27" s="20">
        <v>0</v>
      </c>
      <c r="H27" s="20">
        <v>0</v>
      </c>
      <c r="I27" s="20">
        <v>0</v>
      </c>
      <c r="J27" s="26">
        <v>466</v>
      </c>
      <c r="K27" s="27">
        <v>60</v>
      </c>
      <c r="L27" s="20">
        <v>900</v>
      </c>
      <c r="M27" s="20">
        <v>0</v>
      </c>
      <c r="N27" s="20">
        <v>494</v>
      </c>
      <c r="O27" s="20">
        <v>0</v>
      </c>
      <c r="P27" s="20">
        <v>0</v>
      </c>
      <c r="Q27" s="20">
        <v>0</v>
      </c>
      <c r="R27" s="20">
        <v>0</v>
      </c>
      <c r="S27" s="26">
        <v>466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159</v>
      </c>
      <c r="B28" s="20">
        <v>21</v>
      </c>
      <c r="C28" s="20">
        <v>160</v>
      </c>
      <c r="D28" s="20">
        <v>0</v>
      </c>
      <c r="E28" s="20">
        <v>99</v>
      </c>
      <c r="F28" s="20">
        <v>0</v>
      </c>
      <c r="G28" s="20">
        <v>0</v>
      </c>
      <c r="H28" s="20">
        <v>0</v>
      </c>
      <c r="I28" s="20">
        <v>0</v>
      </c>
      <c r="J28" s="26">
        <v>82</v>
      </c>
      <c r="K28" s="27">
        <v>21</v>
      </c>
      <c r="L28" s="20">
        <v>160</v>
      </c>
      <c r="M28" s="20">
        <v>0</v>
      </c>
      <c r="N28" s="20">
        <v>99</v>
      </c>
      <c r="O28" s="20">
        <v>0</v>
      </c>
      <c r="P28" s="20">
        <v>0</v>
      </c>
      <c r="Q28" s="20">
        <v>0</v>
      </c>
      <c r="R28" s="20">
        <v>0</v>
      </c>
      <c r="S28" s="26">
        <v>82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158</v>
      </c>
      <c r="B29" s="20">
        <v>38</v>
      </c>
      <c r="C29" s="20">
        <v>600</v>
      </c>
      <c r="D29" s="20">
        <v>0</v>
      </c>
      <c r="E29" s="20">
        <v>368</v>
      </c>
      <c r="F29" s="20">
        <v>0</v>
      </c>
      <c r="G29" s="20">
        <v>0</v>
      </c>
      <c r="H29" s="20">
        <v>0</v>
      </c>
      <c r="I29" s="20">
        <v>0</v>
      </c>
      <c r="J29" s="26">
        <v>270</v>
      </c>
      <c r="K29" s="27">
        <v>38</v>
      </c>
      <c r="L29" s="20">
        <v>600</v>
      </c>
      <c r="M29" s="20">
        <v>0</v>
      </c>
      <c r="N29" s="20">
        <v>368</v>
      </c>
      <c r="O29" s="20">
        <v>0</v>
      </c>
      <c r="P29" s="20">
        <v>0</v>
      </c>
      <c r="Q29" s="20">
        <v>0</v>
      </c>
      <c r="R29" s="20">
        <v>0</v>
      </c>
      <c r="S29" s="26">
        <v>270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161</v>
      </c>
      <c r="B30" s="20">
        <v>453</v>
      </c>
      <c r="C30" s="20">
        <v>1600</v>
      </c>
      <c r="D30" s="20">
        <v>0</v>
      </c>
      <c r="E30" s="20">
        <v>1100</v>
      </c>
      <c r="F30" s="20">
        <v>0</v>
      </c>
      <c r="G30" s="20">
        <v>0</v>
      </c>
      <c r="H30" s="20">
        <v>0</v>
      </c>
      <c r="I30" s="20">
        <v>0</v>
      </c>
      <c r="J30" s="26">
        <v>953</v>
      </c>
      <c r="K30" s="27">
        <v>453</v>
      </c>
      <c r="L30" s="20">
        <v>1600</v>
      </c>
      <c r="M30" s="20">
        <v>0</v>
      </c>
      <c r="N30" s="20">
        <v>1100</v>
      </c>
      <c r="O30" s="20">
        <v>0</v>
      </c>
      <c r="P30" s="20">
        <v>0</v>
      </c>
      <c r="Q30" s="20">
        <v>0</v>
      </c>
      <c r="R30" s="20">
        <v>0</v>
      </c>
      <c r="S30" s="26">
        <v>953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163</v>
      </c>
      <c r="B31" s="20">
        <v>13</v>
      </c>
      <c r="C31" s="20">
        <v>60</v>
      </c>
      <c r="D31" s="20">
        <v>0</v>
      </c>
      <c r="E31" s="20">
        <v>26</v>
      </c>
      <c r="F31" s="20">
        <v>0</v>
      </c>
      <c r="G31" s="20">
        <v>0</v>
      </c>
      <c r="H31" s="20">
        <v>0</v>
      </c>
      <c r="I31" s="20">
        <v>0</v>
      </c>
      <c r="J31" s="26">
        <v>47</v>
      </c>
      <c r="K31" s="27">
        <v>13</v>
      </c>
      <c r="L31" s="20">
        <v>60</v>
      </c>
      <c r="M31" s="20">
        <v>0</v>
      </c>
      <c r="N31" s="20">
        <v>26</v>
      </c>
      <c r="O31" s="20">
        <v>0</v>
      </c>
      <c r="P31" s="20">
        <v>0</v>
      </c>
      <c r="Q31" s="20">
        <v>0</v>
      </c>
      <c r="R31" s="20">
        <v>0</v>
      </c>
      <c r="S31" s="26">
        <v>47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164</v>
      </c>
      <c r="B32" s="20">
        <v>0</v>
      </c>
      <c r="C32" s="20">
        <v>20</v>
      </c>
      <c r="D32" s="20">
        <v>0</v>
      </c>
      <c r="E32" s="20">
        <v>20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20</v>
      </c>
      <c r="M32" s="20">
        <v>0</v>
      </c>
      <c r="N32" s="20">
        <v>20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162</v>
      </c>
      <c r="B33" s="20">
        <v>31</v>
      </c>
      <c r="C33" s="20">
        <v>0</v>
      </c>
      <c r="D33" s="20">
        <v>0</v>
      </c>
      <c r="E33" s="20">
        <v>5</v>
      </c>
      <c r="F33" s="20">
        <v>0</v>
      </c>
      <c r="G33" s="20">
        <v>0</v>
      </c>
      <c r="H33" s="20">
        <v>0</v>
      </c>
      <c r="I33" s="20">
        <v>0</v>
      </c>
      <c r="J33" s="26">
        <v>26</v>
      </c>
      <c r="K33" s="27">
        <v>31</v>
      </c>
      <c r="L33" s="20">
        <v>0</v>
      </c>
      <c r="M33" s="20">
        <v>0</v>
      </c>
      <c r="N33" s="20">
        <v>5</v>
      </c>
      <c r="O33" s="20">
        <v>0</v>
      </c>
      <c r="P33" s="20">
        <v>0</v>
      </c>
      <c r="Q33" s="20">
        <v>0</v>
      </c>
      <c r="R33" s="20">
        <v>0</v>
      </c>
      <c r="S33" s="26">
        <v>26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166</v>
      </c>
      <c r="B34" s="20">
        <v>0</v>
      </c>
      <c r="C34" s="20">
        <v>15</v>
      </c>
      <c r="D34" s="20">
        <v>0</v>
      </c>
      <c r="E34" s="20">
        <v>15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15</v>
      </c>
      <c r="M34" s="20">
        <v>0</v>
      </c>
      <c r="N34" s="20">
        <v>15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165</v>
      </c>
      <c r="B35" s="20">
        <v>0</v>
      </c>
      <c r="C35" s="20">
        <v>16</v>
      </c>
      <c r="D35" s="20">
        <v>0</v>
      </c>
      <c r="E35" s="20">
        <v>16</v>
      </c>
      <c r="F35" s="20">
        <v>0</v>
      </c>
      <c r="G35" s="20">
        <v>0</v>
      </c>
      <c r="H35" s="20">
        <v>0</v>
      </c>
      <c r="I35" s="20">
        <v>0</v>
      </c>
      <c r="J35" s="26">
        <v>0</v>
      </c>
      <c r="K35" s="27">
        <v>0</v>
      </c>
      <c r="L35" s="20">
        <v>16</v>
      </c>
      <c r="M35" s="20">
        <v>0</v>
      </c>
      <c r="N35" s="20">
        <v>16</v>
      </c>
      <c r="O35" s="20">
        <v>0</v>
      </c>
      <c r="P35" s="20">
        <v>0</v>
      </c>
      <c r="Q35" s="20">
        <v>0</v>
      </c>
      <c r="R35" s="20">
        <v>0</v>
      </c>
      <c r="S35" s="26">
        <v>0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200</v>
      </c>
      <c r="B36" s="20">
        <v>0</v>
      </c>
      <c r="C36" s="20">
        <v>180</v>
      </c>
      <c r="D36" s="20">
        <v>0</v>
      </c>
      <c r="E36" s="20">
        <v>121</v>
      </c>
      <c r="F36" s="20">
        <v>0</v>
      </c>
      <c r="G36" s="20">
        <v>0</v>
      </c>
      <c r="H36" s="20">
        <v>0</v>
      </c>
      <c r="I36" s="20">
        <v>0</v>
      </c>
      <c r="J36" s="26">
        <v>59</v>
      </c>
      <c r="K36" s="27">
        <v>0</v>
      </c>
      <c r="L36" s="20">
        <v>180</v>
      </c>
      <c r="M36" s="20">
        <v>0</v>
      </c>
      <c r="N36" s="20">
        <v>121</v>
      </c>
      <c r="O36" s="20">
        <v>0</v>
      </c>
      <c r="P36" s="20">
        <v>0</v>
      </c>
      <c r="Q36" s="20">
        <v>0</v>
      </c>
      <c r="R36" s="20">
        <v>0</v>
      </c>
      <c r="S36" s="26">
        <v>59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170</v>
      </c>
      <c r="B37" s="20">
        <v>75</v>
      </c>
      <c r="C37" s="20">
        <v>300</v>
      </c>
      <c r="D37" s="20">
        <v>0</v>
      </c>
      <c r="E37" s="20">
        <v>225</v>
      </c>
      <c r="F37" s="20">
        <v>0</v>
      </c>
      <c r="G37" s="20">
        <v>0</v>
      </c>
      <c r="H37" s="20">
        <v>0</v>
      </c>
      <c r="I37" s="20">
        <v>0</v>
      </c>
      <c r="J37" s="26">
        <v>150</v>
      </c>
      <c r="K37" s="27">
        <v>75</v>
      </c>
      <c r="L37" s="20">
        <v>300</v>
      </c>
      <c r="M37" s="20">
        <v>0</v>
      </c>
      <c r="N37" s="20">
        <v>225</v>
      </c>
      <c r="O37" s="20">
        <v>0</v>
      </c>
      <c r="P37" s="20">
        <v>0</v>
      </c>
      <c r="Q37" s="20">
        <v>0</v>
      </c>
      <c r="R37" s="20">
        <v>0</v>
      </c>
      <c r="S37" s="26">
        <v>150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201</v>
      </c>
      <c r="B38" s="20">
        <v>145</v>
      </c>
      <c r="C38" s="20">
        <v>0</v>
      </c>
      <c r="D38" s="20">
        <v>0</v>
      </c>
      <c r="E38" s="20">
        <v>145</v>
      </c>
      <c r="F38" s="20">
        <v>0</v>
      </c>
      <c r="G38" s="20">
        <v>0</v>
      </c>
      <c r="H38" s="20">
        <v>0</v>
      </c>
      <c r="I38" s="20">
        <v>0</v>
      </c>
      <c r="J38" s="26">
        <v>0</v>
      </c>
      <c r="K38" s="27">
        <v>145</v>
      </c>
      <c r="L38" s="20">
        <v>0</v>
      </c>
      <c r="M38" s="20">
        <v>0</v>
      </c>
      <c r="N38" s="20">
        <v>145</v>
      </c>
      <c r="O38" s="20">
        <v>0</v>
      </c>
      <c r="P38" s="20">
        <v>0</v>
      </c>
      <c r="Q38" s="20">
        <v>0</v>
      </c>
      <c r="R38" s="20">
        <v>0</v>
      </c>
      <c r="S38" s="26">
        <v>0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168</v>
      </c>
      <c r="B39" s="20">
        <v>33</v>
      </c>
      <c r="C39" s="20">
        <v>120</v>
      </c>
      <c r="D39" s="20">
        <v>0</v>
      </c>
      <c r="E39" s="20">
        <v>112</v>
      </c>
      <c r="F39" s="20">
        <v>0</v>
      </c>
      <c r="G39" s="20">
        <v>0</v>
      </c>
      <c r="H39" s="20">
        <v>0</v>
      </c>
      <c r="I39" s="20">
        <v>0</v>
      </c>
      <c r="J39" s="26">
        <v>41</v>
      </c>
      <c r="K39" s="27">
        <v>33</v>
      </c>
      <c r="L39" s="20">
        <v>120</v>
      </c>
      <c r="M39" s="20">
        <v>0</v>
      </c>
      <c r="N39" s="20">
        <v>112</v>
      </c>
      <c r="O39" s="20">
        <v>0</v>
      </c>
      <c r="P39" s="20">
        <v>0</v>
      </c>
      <c r="Q39" s="20">
        <v>0</v>
      </c>
      <c r="R39" s="20">
        <v>0</v>
      </c>
      <c r="S39" s="26">
        <v>41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167</v>
      </c>
      <c r="B40" s="20">
        <v>86</v>
      </c>
      <c r="C40" s="20">
        <v>500</v>
      </c>
      <c r="D40" s="20">
        <v>0</v>
      </c>
      <c r="E40" s="20">
        <v>334</v>
      </c>
      <c r="F40" s="20">
        <v>0</v>
      </c>
      <c r="G40" s="20">
        <v>0</v>
      </c>
      <c r="H40" s="20">
        <v>0</v>
      </c>
      <c r="I40" s="20">
        <v>0</v>
      </c>
      <c r="J40" s="26">
        <v>252</v>
      </c>
      <c r="K40" s="27">
        <v>86</v>
      </c>
      <c r="L40" s="20">
        <v>500</v>
      </c>
      <c r="M40" s="20">
        <v>0</v>
      </c>
      <c r="N40" s="20">
        <v>334</v>
      </c>
      <c r="O40" s="20">
        <v>0</v>
      </c>
      <c r="P40" s="20">
        <v>0</v>
      </c>
      <c r="Q40" s="20">
        <v>0</v>
      </c>
      <c r="R40" s="20">
        <v>0</v>
      </c>
      <c r="S40" s="26">
        <v>252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172</v>
      </c>
      <c r="B41" s="20">
        <v>12</v>
      </c>
      <c r="C41" s="20">
        <v>0</v>
      </c>
      <c r="D41" s="20">
        <v>0</v>
      </c>
      <c r="E41" s="20">
        <v>3</v>
      </c>
      <c r="F41" s="20">
        <v>0</v>
      </c>
      <c r="G41" s="20">
        <v>0</v>
      </c>
      <c r="H41" s="20">
        <v>0</v>
      </c>
      <c r="I41" s="20">
        <v>0</v>
      </c>
      <c r="J41" s="26">
        <v>9</v>
      </c>
      <c r="K41" s="27">
        <v>12</v>
      </c>
      <c r="L41" s="20">
        <v>0</v>
      </c>
      <c r="M41" s="20">
        <v>0</v>
      </c>
      <c r="N41" s="20">
        <v>3</v>
      </c>
      <c r="O41" s="20">
        <v>0</v>
      </c>
      <c r="P41" s="20">
        <v>0</v>
      </c>
      <c r="Q41" s="20">
        <v>0</v>
      </c>
      <c r="R41" s="20">
        <v>0</v>
      </c>
      <c r="S41" s="26">
        <v>9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171</v>
      </c>
      <c r="B42" s="20">
        <v>37</v>
      </c>
      <c r="C42" s="20">
        <v>300</v>
      </c>
      <c r="D42" s="20">
        <v>0</v>
      </c>
      <c r="E42" s="20">
        <v>233</v>
      </c>
      <c r="F42" s="20">
        <v>0</v>
      </c>
      <c r="G42" s="20">
        <v>0</v>
      </c>
      <c r="H42" s="20">
        <v>0</v>
      </c>
      <c r="I42" s="20">
        <v>0</v>
      </c>
      <c r="J42" s="26">
        <v>104</v>
      </c>
      <c r="K42" s="27">
        <v>37</v>
      </c>
      <c r="L42" s="20">
        <v>300</v>
      </c>
      <c r="M42" s="20">
        <v>0</v>
      </c>
      <c r="N42" s="20">
        <v>233</v>
      </c>
      <c r="O42" s="20">
        <v>0</v>
      </c>
      <c r="P42" s="20">
        <v>0</v>
      </c>
      <c r="Q42" s="20">
        <v>0</v>
      </c>
      <c r="R42" s="20">
        <v>0</v>
      </c>
      <c r="S42" s="26">
        <v>104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174</v>
      </c>
      <c r="B43" s="20">
        <v>0</v>
      </c>
      <c r="C43" s="20">
        <v>40</v>
      </c>
      <c r="D43" s="20">
        <v>0</v>
      </c>
      <c r="E43" s="20">
        <v>40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40</v>
      </c>
      <c r="M43" s="20">
        <v>0</v>
      </c>
      <c r="N43" s="20">
        <v>40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173</v>
      </c>
      <c r="B44" s="20">
        <v>95</v>
      </c>
      <c r="C44" s="20">
        <v>350</v>
      </c>
      <c r="D44" s="20">
        <v>0</v>
      </c>
      <c r="E44" s="20">
        <v>160</v>
      </c>
      <c r="F44" s="20">
        <v>0</v>
      </c>
      <c r="G44" s="20">
        <v>0</v>
      </c>
      <c r="H44" s="20">
        <v>0</v>
      </c>
      <c r="I44" s="20">
        <v>0</v>
      </c>
      <c r="J44" s="26">
        <v>285</v>
      </c>
      <c r="K44" s="27">
        <v>95</v>
      </c>
      <c r="L44" s="20">
        <v>350</v>
      </c>
      <c r="M44" s="20">
        <v>0</v>
      </c>
      <c r="N44" s="20">
        <v>160</v>
      </c>
      <c r="O44" s="20">
        <v>0</v>
      </c>
      <c r="P44" s="20">
        <v>0</v>
      </c>
      <c r="Q44" s="20">
        <v>0</v>
      </c>
      <c r="R44" s="20">
        <v>0</v>
      </c>
      <c r="S44" s="26">
        <v>285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206</v>
      </c>
      <c r="B45" s="20">
        <v>299</v>
      </c>
      <c r="C45" s="20">
        <v>500</v>
      </c>
      <c r="D45" s="20">
        <v>0</v>
      </c>
      <c r="E45" s="20">
        <v>130</v>
      </c>
      <c r="F45" s="20">
        <v>0</v>
      </c>
      <c r="G45" s="20">
        <v>0</v>
      </c>
      <c r="H45" s="20">
        <v>0</v>
      </c>
      <c r="I45" s="20">
        <v>0</v>
      </c>
      <c r="J45" s="26">
        <v>669</v>
      </c>
      <c r="K45" s="27">
        <v>299</v>
      </c>
      <c r="L45" s="20">
        <v>500</v>
      </c>
      <c r="M45" s="20">
        <v>0</v>
      </c>
      <c r="N45" s="20">
        <v>130</v>
      </c>
      <c r="O45" s="20">
        <v>0</v>
      </c>
      <c r="P45" s="20">
        <v>0</v>
      </c>
      <c r="Q45" s="20">
        <v>0</v>
      </c>
      <c r="R45" s="20">
        <v>0</v>
      </c>
      <c r="S45" s="26">
        <v>669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207</v>
      </c>
      <c r="B46" s="20">
        <v>10</v>
      </c>
      <c r="C46" s="20">
        <v>250</v>
      </c>
      <c r="D46" s="20">
        <v>0</v>
      </c>
      <c r="E46" s="20">
        <v>4</v>
      </c>
      <c r="F46" s="20">
        <v>0</v>
      </c>
      <c r="G46" s="20">
        <v>0</v>
      </c>
      <c r="H46" s="20">
        <v>0</v>
      </c>
      <c r="I46" s="20">
        <v>0</v>
      </c>
      <c r="J46" s="26">
        <v>256</v>
      </c>
      <c r="K46" s="27">
        <v>10</v>
      </c>
      <c r="L46" s="20">
        <v>250</v>
      </c>
      <c r="M46" s="20">
        <v>0</v>
      </c>
      <c r="N46" s="20">
        <v>4</v>
      </c>
      <c r="O46" s="20">
        <v>0</v>
      </c>
      <c r="P46" s="20">
        <v>0</v>
      </c>
      <c r="Q46" s="20">
        <v>0</v>
      </c>
      <c r="R46" s="20">
        <v>0</v>
      </c>
      <c r="S46" s="26">
        <v>256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177</v>
      </c>
      <c r="B47" s="20">
        <v>141</v>
      </c>
      <c r="C47" s="20">
        <v>220</v>
      </c>
      <c r="D47" s="20">
        <v>0</v>
      </c>
      <c r="E47" s="20">
        <v>184</v>
      </c>
      <c r="F47" s="20">
        <v>6</v>
      </c>
      <c r="G47" s="20">
        <v>0</v>
      </c>
      <c r="H47" s="20">
        <v>0</v>
      </c>
      <c r="I47" s="20">
        <v>0</v>
      </c>
      <c r="J47" s="26">
        <v>183</v>
      </c>
      <c r="K47" s="27">
        <v>141</v>
      </c>
      <c r="L47" s="20">
        <v>220</v>
      </c>
      <c r="M47" s="20">
        <v>0</v>
      </c>
      <c r="N47" s="20">
        <v>178</v>
      </c>
      <c r="O47" s="20">
        <v>0</v>
      </c>
      <c r="P47" s="20">
        <v>0</v>
      </c>
      <c r="Q47" s="20">
        <v>0</v>
      </c>
      <c r="R47" s="20">
        <v>0</v>
      </c>
      <c r="S47" s="26">
        <v>183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6</v>
      </c>
      <c r="X47" s="20">
        <f t="shared" si="3"/>
        <v>6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178</v>
      </c>
      <c r="B48" s="20">
        <v>62</v>
      </c>
      <c r="C48" s="20">
        <v>800</v>
      </c>
      <c r="D48" s="20">
        <v>200</v>
      </c>
      <c r="E48" s="20">
        <v>502</v>
      </c>
      <c r="F48" s="20">
        <v>0</v>
      </c>
      <c r="G48" s="20">
        <v>0</v>
      </c>
      <c r="H48" s="20">
        <v>0</v>
      </c>
      <c r="I48" s="20">
        <v>0</v>
      </c>
      <c r="J48" s="26">
        <v>160</v>
      </c>
      <c r="K48" s="27">
        <v>62</v>
      </c>
      <c r="L48" s="20">
        <v>600</v>
      </c>
      <c r="M48" s="20">
        <v>0</v>
      </c>
      <c r="N48" s="20">
        <v>502</v>
      </c>
      <c r="O48" s="20">
        <v>0</v>
      </c>
      <c r="P48" s="20">
        <v>0</v>
      </c>
      <c r="Q48" s="20">
        <v>0</v>
      </c>
      <c r="R48" s="20">
        <v>0</v>
      </c>
      <c r="S48" s="26">
        <v>160</v>
      </c>
      <c r="T48" s="20">
        <f t="shared" si="8"/>
        <v>0</v>
      </c>
      <c r="U48" s="20">
        <f t="shared" si="0"/>
        <v>200</v>
      </c>
      <c r="V48" s="20">
        <f t="shared" si="1"/>
        <v>200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179</v>
      </c>
      <c r="B49" s="20">
        <v>0</v>
      </c>
      <c r="C49" s="20">
        <v>220</v>
      </c>
      <c r="D49" s="20">
        <v>40</v>
      </c>
      <c r="E49" s="20">
        <v>95</v>
      </c>
      <c r="F49" s="20">
        <v>0</v>
      </c>
      <c r="G49" s="20">
        <v>0</v>
      </c>
      <c r="H49" s="20">
        <v>0</v>
      </c>
      <c r="I49" s="20">
        <v>0</v>
      </c>
      <c r="J49" s="26">
        <v>85</v>
      </c>
      <c r="K49" s="27">
        <v>0</v>
      </c>
      <c r="L49" s="20">
        <v>180</v>
      </c>
      <c r="M49" s="20">
        <v>0</v>
      </c>
      <c r="N49" s="20">
        <v>95</v>
      </c>
      <c r="O49" s="20">
        <v>0</v>
      </c>
      <c r="P49" s="20">
        <v>0</v>
      </c>
      <c r="Q49" s="20">
        <v>0</v>
      </c>
      <c r="R49" s="20">
        <v>0</v>
      </c>
      <c r="S49" s="26">
        <v>85</v>
      </c>
      <c r="T49" s="20">
        <f t="shared" si="8"/>
        <v>0</v>
      </c>
      <c r="U49" s="20">
        <f t="shared" si="0"/>
        <v>40</v>
      </c>
      <c r="V49" s="20">
        <f t="shared" si="1"/>
        <v>40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176</v>
      </c>
      <c r="B50" s="20">
        <v>0</v>
      </c>
      <c r="C50" s="20">
        <v>700</v>
      </c>
      <c r="D50" s="20">
        <v>0</v>
      </c>
      <c r="E50" s="20">
        <v>215</v>
      </c>
      <c r="F50" s="20">
        <v>0</v>
      </c>
      <c r="G50" s="20">
        <v>0</v>
      </c>
      <c r="H50" s="20">
        <v>0</v>
      </c>
      <c r="I50" s="20">
        <v>0</v>
      </c>
      <c r="J50" s="26">
        <v>485</v>
      </c>
      <c r="K50" s="27">
        <v>0</v>
      </c>
      <c r="L50" s="20">
        <v>700</v>
      </c>
      <c r="M50" s="20">
        <v>0</v>
      </c>
      <c r="N50" s="20">
        <v>215</v>
      </c>
      <c r="O50" s="20">
        <v>0</v>
      </c>
      <c r="P50" s="20">
        <v>0</v>
      </c>
      <c r="Q50" s="20">
        <v>0</v>
      </c>
      <c r="R50" s="20">
        <v>0</v>
      </c>
      <c r="S50" s="26">
        <v>485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175</v>
      </c>
      <c r="B51" s="20">
        <v>0</v>
      </c>
      <c r="C51" s="20">
        <v>20</v>
      </c>
      <c r="D51" s="20">
        <v>0</v>
      </c>
      <c r="E51" s="20">
        <v>12</v>
      </c>
      <c r="F51" s="20">
        <v>0</v>
      </c>
      <c r="G51" s="20">
        <v>0</v>
      </c>
      <c r="H51" s="20">
        <v>0</v>
      </c>
      <c r="I51" s="20">
        <v>0</v>
      </c>
      <c r="J51" s="26">
        <v>8</v>
      </c>
      <c r="K51" s="27">
        <v>0</v>
      </c>
      <c r="L51" s="20">
        <v>20</v>
      </c>
      <c r="M51" s="20">
        <v>0</v>
      </c>
      <c r="N51" s="20">
        <v>12</v>
      </c>
      <c r="O51" s="20">
        <v>0</v>
      </c>
      <c r="P51" s="20">
        <v>0</v>
      </c>
      <c r="Q51" s="20">
        <v>0</v>
      </c>
      <c r="R51" s="20">
        <v>0</v>
      </c>
      <c r="S51" s="26">
        <v>8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139</v>
      </c>
      <c r="B52" s="20">
        <v>316</v>
      </c>
      <c r="C52" s="20">
        <v>5108</v>
      </c>
      <c r="D52" s="20">
        <v>0</v>
      </c>
      <c r="E52" s="20">
        <v>5044</v>
      </c>
      <c r="F52" s="20">
        <v>52</v>
      </c>
      <c r="G52" s="20">
        <v>0</v>
      </c>
      <c r="H52" s="20">
        <v>0</v>
      </c>
      <c r="I52" s="20">
        <v>0</v>
      </c>
      <c r="J52" s="26">
        <v>432</v>
      </c>
      <c r="K52" s="27">
        <v>316</v>
      </c>
      <c r="L52" s="20">
        <v>5108</v>
      </c>
      <c r="M52" s="20">
        <v>0</v>
      </c>
      <c r="N52" s="20">
        <v>4992</v>
      </c>
      <c r="O52" s="20">
        <v>0</v>
      </c>
      <c r="P52" s="20">
        <v>0</v>
      </c>
      <c r="Q52" s="20">
        <v>0</v>
      </c>
      <c r="R52" s="20">
        <v>0</v>
      </c>
      <c r="S52" s="26">
        <v>432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52</v>
      </c>
      <c r="X52" s="20">
        <f t="shared" si="3"/>
        <v>52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180</v>
      </c>
      <c r="B53" s="20">
        <v>46</v>
      </c>
      <c r="C53" s="20">
        <v>0</v>
      </c>
      <c r="D53" s="20">
        <v>0</v>
      </c>
      <c r="E53" s="20">
        <v>46</v>
      </c>
      <c r="F53" s="20">
        <v>5</v>
      </c>
      <c r="G53" s="20">
        <v>0</v>
      </c>
      <c r="H53" s="20">
        <v>0</v>
      </c>
      <c r="I53" s="20">
        <v>0</v>
      </c>
      <c r="J53" s="26">
        <v>5</v>
      </c>
      <c r="K53" s="27">
        <v>46</v>
      </c>
      <c r="L53" s="20">
        <v>0</v>
      </c>
      <c r="M53" s="20">
        <v>0</v>
      </c>
      <c r="N53" s="20">
        <v>41</v>
      </c>
      <c r="O53" s="20">
        <v>0</v>
      </c>
      <c r="P53" s="20">
        <v>0</v>
      </c>
      <c r="Q53" s="20">
        <v>0</v>
      </c>
      <c r="R53" s="20">
        <v>0</v>
      </c>
      <c r="S53" s="26">
        <v>5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5</v>
      </c>
      <c r="X53" s="20">
        <f t="shared" si="3"/>
        <v>5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209</v>
      </c>
      <c r="B54" s="20">
        <v>6</v>
      </c>
      <c r="C54" s="20">
        <v>0</v>
      </c>
      <c r="D54" s="20">
        <v>0</v>
      </c>
      <c r="E54" s="20">
        <v>2</v>
      </c>
      <c r="F54" s="20">
        <v>0</v>
      </c>
      <c r="G54" s="20">
        <v>0</v>
      </c>
      <c r="H54" s="20">
        <v>0</v>
      </c>
      <c r="I54" s="20">
        <v>0</v>
      </c>
      <c r="J54" s="26">
        <v>4</v>
      </c>
      <c r="K54" s="27">
        <v>6</v>
      </c>
      <c r="L54" s="20">
        <v>0</v>
      </c>
      <c r="M54" s="20">
        <v>0</v>
      </c>
      <c r="N54" s="20">
        <v>2</v>
      </c>
      <c r="O54" s="20">
        <v>0</v>
      </c>
      <c r="P54" s="20">
        <v>0</v>
      </c>
      <c r="Q54" s="20">
        <v>0</v>
      </c>
      <c r="R54" s="20">
        <v>0</v>
      </c>
      <c r="S54" s="26">
        <v>4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181</v>
      </c>
      <c r="B55" s="20">
        <v>1</v>
      </c>
      <c r="C55" s="20">
        <v>150</v>
      </c>
      <c r="D55" s="20">
        <v>0</v>
      </c>
      <c r="E55" s="20">
        <v>100</v>
      </c>
      <c r="F55" s="20">
        <v>0</v>
      </c>
      <c r="G55" s="20">
        <v>0</v>
      </c>
      <c r="H55" s="20">
        <v>0</v>
      </c>
      <c r="I55" s="20">
        <v>0</v>
      </c>
      <c r="J55" s="26">
        <v>51</v>
      </c>
      <c r="K55" s="27">
        <v>1</v>
      </c>
      <c r="L55" s="20">
        <v>150</v>
      </c>
      <c r="M55" s="20">
        <v>0</v>
      </c>
      <c r="N55" s="20">
        <v>100</v>
      </c>
      <c r="O55" s="20">
        <v>0</v>
      </c>
      <c r="P55" s="20">
        <v>0</v>
      </c>
      <c r="Q55" s="20">
        <v>0</v>
      </c>
      <c r="R55" s="20">
        <v>0</v>
      </c>
      <c r="S55" s="26">
        <v>51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182</v>
      </c>
      <c r="B56" s="20">
        <v>0</v>
      </c>
      <c r="C56" s="20">
        <v>300</v>
      </c>
      <c r="D56" s="20">
        <v>0</v>
      </c>
      <c r="E56" s="20">
        <v>164</v>
      </c>
      <c r="F56" s="20">
        <v>0</v>
      </c>
      <c r="G56" s="20">
        <v>0</v>
      </c>
      <c r="H56" s="20">
        <v>0</v>
      </c>
      <c r="I56" s="20">
        <v>0</v>
      </c>
      <c r="J56" s="26">
        <v>136</v>
      </c>
      <c r="K56" s="27">
        <v>0</v>
      </c>
      <c r="L56" s="20">
        <v>300</v>
      </c>
      <c r="M56" s="20">
        <v>0</v>
      </c>
      <c r="N56" s="20">
        <v>164</v>
      </c>
      <c r="O56" s="20">
        <v>0</v>
      </c>
      <c r="P56" s="20">
        <v>0</v>
      </c>
      <c r="Q56" s="20">
        <v>0</v>
      </c>
      <c r="R56" s="20">
        <v>0</v>
      </c>
      <c r="S56" s="26">
        <v>136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186</v>
      </c>
      <c r="B57" s="20">
        <v>8</v>
      </c>
      <c r="C57" s="20">
        <v>0</v>
      </c>
      <c r="D57" s="20">
        <v>0</v>
      </c>
      <c r="E57" s="20">
        <v>8</v>
      </c>
      <c r="F57" s="20">
        <v>10</v>
      </c>
      <c r="G57" s="20">
        <v>0</v>
      </c>
      <c r="H57" s="20">
        <v>0</v>
      </c>
      <c r="I57" s="20">
        <v>0</v>
      </c>
      <c r="J57" s="26">
        <v>10</v>
      </c>
      <c r="K57" s="27">
        <v>8</v>
      </c>
      <c r="L57" s="20">
        <v>0</v>
      </c>
      <c r="M57" s="20">
        <v>0</v>
      </c>
      <c r="N57" s="20">
        <v>-2</v>
      </c>
      <c r="O57" s="20">
        <v>0</v>
      </c>
      <c r="P57" s="20">
        <v>0</v>
      </c>
      <c r="Q57" s="20">
        <v>0</v>
      </c>
      <c r="R57" s="20">
        <v>0</v>
      </c>
      <c r="S57" s="26">
        <v>10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10</v>
      </c>
      <c r="X57" s="20">
        <f t="shared" si="3"/>
        <v>10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185</v>
      </c>
      <c r="B58" s="20">
        <v>7</v>
      </c>
      <c r="C58" s="20">
        <v>120</v>
      </c>
      <c r="D58" s="20">
        <v>0</v>
      </c>
      <c r="E58" s="20">
        <v>17</v>
      </c>
      <c r="F58" s="20">
        <v>0</v>
      </c>
      <c r="G58" s="20">
        <v>0</v>
      </c>
      <c r="H58" s="20">
        <v>0</v>
      </c>
      <c r="I58" s="20">
        <v>0</v>
      </c>
      <c r="J58" s="26">
        <v>110</v>
      </c>
      <c r="K58" s="27">
        <v>7</v>
      </c>
      <c r="L58" s="20">
        <v>120</v>
      </c>
      <c r="M58" s="20">
        <v>0</v>
      </c>
      <c r="N58" s="20">
        <v>17</v>
      </c>
      <c r="O58" s="20">
        <v>0</v>
      </c>
      <c r="P58" s="20">
        <v>0</v>
      </c>
      <c r="Q58" s="20">
        <v>0</v>
      </c>
      <c r="R58" s="20">
        <v>0</v>
      </c>
      <c r="S58" s="26">
        <v>110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183</v>
      </c>
      <c r="B59" s="20">
        <v>191</v>
      </c>
      <c r="C59" s="20">
        <v>0</v>
      </c>
      <c r="D59" s="20">
        <v>0</v>
      </c>
      <c r="E59" s="20">
        <v>80</v>
      </c>
      <c r="F59" s="20">
        <v>0</v>
      </c>
      <c r="G59" s="20">
        <v>0</v>
      </c>
      <c r="H59" s="20">
        <v>0</v>
      </c>
      <c r="I59" s="20">
        <v>0</v>
      </c>
      <c r="J59" s="26">
        <v>111</v>
      </c>
      <c r="K59" s="27">
        <v>191</v>
      </c>
      <c r="L59" s="20">
        <v>0</v>
      </c>
      <c r="M59" s="20">
        <v>0</v>
      </c>
      <c r="N59" s="20">
        <v>80</v>
      </c>
      <c r="O59" s="20">
        <v>0</v>
      </c>
      <c r="P59" s="20">
        <v>0</v>
      </c>
      <c r="Q59" s="20">
        <v>0</v>
      </c>
      <c r="R59" s="20">
        <v>0</v>
      </c>
      <c r="S59" s="26">
        <v>111</v>
      </c>
      <c r="T59" s="20">
        <f t="shared" ref="T59:AB85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217</v>
      </c>
      <c r="B60" s="20">
        <v>2</v>
      </c>
      <c r="C60" s="20">
        <v>550</v>
      </c>
      <c r="D60" s="20">
        <v>120</v>
      </c>
      <c r="E60" s="20">
        <v>552</v>
      </c>
      <c r="F60" s="20">
        <v>120</v>
      </c>
      <c r="G60" s="20">
        <v>0</v>
      </c>
      <c r="H60" s="20">
        <v>0</v>
      </c>
      <c r="I60" s="20">
        <v>0</v>
      </c>
      <c r="J60" s="26">
        <v>0</v>
      </c>
      <c r="K60" s="27">
        <v>2</v>
      </c>
      <c r="L60" s="20">
        <v>430</v>
      </c>
      <c r="M60" s="20">
        <v>0</v>
      </c>
      <c r="N60" s="20">
        <v>432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0"/>
        <v>0</v>
      </c>
      <c r="U60" s="20">
        <f t="shared" si="10"/>
        <v>120</v>
      </c>
      <c r="V60" s="20">
        <f t="shared" si="10"/>
        <v>120</v>
      </c>
      <c r="W60" s="20">
        <f t="shared" si="10"/>
        <v>120</v>
      </c>
      <c r="X60" s="20">
        <f t="shared" si="10"/>
        <v>120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189</v>
      </c>
      <c r="B61" s="20">
        <v>84</v>
      </c>
      <c r="C61" s="20">
        <v>1400</v>
      </c>
      <c r="D61" s="20">
        <v>260</v>
      </c>
      <c r="E61" s="20">
        <v>1404</v>
      </c>
      <c r="F61" s="20">
        <v>180</v>
      </c>
      <c r="G61" s="20">
        <v>0</v>
      </c>
      <c r="H61" s="20">
        <v>0</v>
      </c>
      <c r="I61" s="20">
        <v>0</v>
      </c>
      <c r="J61" s="26">
        <v>0</v>
      </c>
      <c r="K61" s="27">
        <v>84</v>
      </c>
      <c r="L61" s="20">
        <v>1140</v>
      </c>
      <c r="M61" s="20">
        <v>0</v>
      </c>
      <c r="N61" s="20">
        <v>1224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10"/>
        <v>0</v>
      </c>
      <c r="U61" s="20">
        <f t="shared" si="10"/>
        <v>260</v>
      </c>
      <c r="V61" s="20">
        <f t="shared" si="10"/>
        <v>260</v>
      </c>
      <c r="W61" s="20">
        <f t="shared" si="10"/>
        <v>180</v>
      </c>
      <c r="X61" s="20">
        <f t="shared" si="10"/>
        <v>180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188</v>
      </c>
      <c r="B62" s="20">
        <v>30</v>
      </c>
      <c r="C62" s="20">
        <v>1240</v>
      </c>
      <c r="D62" s="20">
        <v>320</v>
      </c>
      <c r="E62" s="20">
        <v>990</v>
      </c>
      <c r="F62" s="20">
        <v>40</v>
      </c>
      <c r="G62" s="20">
        <v>0</v>
      </c>
      <c r="H62" s="20">
        <v>0</v>
      </c>
      <c r="I62" s="20">
        <v>0</v>
      </c>
      <c r="J62" s="26">
        <v>0</v>
      </c>
      <c r="K62" s="27">
        <v>30</v>
      </c>
      <c r="L62" s="20">
        <v>920</v>
      </c>
      <c r="M62" s="20">
        <v>0</v>
      </c>
      <c r="N62" s="20">
        <v>950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10"/>
        <v>0</v>
      </c>
      <c r="U62" s="20">
        <f t="shared" si="10"/>
        <v>320</v>
      </c>
      <c r="V62" s="20">
        <f t="shared" si="10"/>
        <v>320</v>
      </c>
      <c r="W62" s="20">
        <f t="shared" si="10"/>
        <v>40</v>
      </c>
      <c r="X62" s="20">
        <f t="shared" si="10"/>
        <v>40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187</v>
      </c>
      <c r="B63" s="20">
        <v>75</v>
      </c>
      <c r="C63" s="20">
        <v>3250</v>
      </c>
      <c r="D63" s="20">
        <v>900</v>
      </c>
      <c r="E63" s="20">
        <v>2715</v>
      </c>
      <c r="F63" s="20">
        <v>290</v>
      </c>
      <c r="G63" s="20">
        <v>0</v>
      </c>
      <c r="H63" s="20">
        <v>0</v>
      </c>
      <c r="I63" s="20">
        <v>0</v>
      </c>
      <c r="J63" s="26">
        <v>0</v>
      </c>
      <c r="K63" s="27">
        <v>75</v>
      </c>
      <c r="L63" s="20">
        <v>2350</v>
      </c>
      <c r="M63" s="20">
        <v>0</v>
      </c>
      <c r="N63" s="20">
        <v>2425</v>
      </c>
      <c r="O63" s="20">
        <v>0</v>
      </c>
      <c r="P63" s="20">
        <v>0</v>
      </c>
      <c r="Q63" s="20">
        <v>0</v>
      </c>
      <c r="R63" s="20">
        <v>0</v>
      </c>
      <c r="S63" s="26">
        <v>0</v>
      </c>
      <c r="T63" s="20">
        <f t="shared" si="10"/>
        <v>0</v>
      </c>
      <c r="U63" s="20">
        <f t="shared" si="10"/>
        <v>900</v>
      </c>
      <c r="V63" s="20">
        <f t="shared" si="10"/>
        <v>900</v>
      </c>
      <c r="W63" s="20">
        <f t="shared" si="10"/>
        <v>290</v>
      </c>
      <c r="X63" s="20">
        <f t="shared" si="10"/>
        <v>290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147</v>
      </c>
      <c r="B64" s="20">
        <v>234</v>
      </c>
      <c r="C64" s="20">
        <v>650</v>
      </c>
      <c r="D64" s="20">
        <v>0</v>
      </c>
      <c r="E64" s="20">
        <v>704</v>
      </c>
      <c r="F64" s="20">
        <v>50</v>
      </c>
      <c r="G64" s="20">
        <v>0</v>
      </c>
      <c r="H64" s="20">
        <v>0</v>
      </c>
      <c r="I64" s="20">
        <v>0</v>
      </c>
      <c r="J64" s="26">
        <v>230</v>
      </c>
      <c r="K64" s="27">
        <v>234</v>
      </c>
      <c r="L64" s="20">
        <v>650</v>
      </c>
      <c r="M64" s="20">
        <v>0</v>
      </c>
      <c r="N64" s="20">
        <v>654</v>
      </c>
      <c r="O64" s="20">
        <v>0</v>
      </c>
      <c r="P64" s="20">
        <v>0</v>
      </c>
      <c r="Q64" s="20">
        <v>0</v>
      </c>
      <c r="R64" s="20">
        <v>0</v>
      </c>
      <c r="S64" s="26">
        <v>230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50</v>
      </c>
      <c r="X64" s="20">
        <f t="shared" si="10"/>
        <v>50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150</v>
      </c>
      <c r="B65" s="20">
        <v>33</v>
      </c>
      <c r="C65" s="20">
        <v>900</v>
      </c>
      <c r="D65" s="20">
        <v>0</v>
      </c>
      <c r="E65" s="20">
        <v>813</v>
      </c>
      <c r="F65" s="20">
        <v>0</v>
      </c>
      <c r="G65" s="20">
        <v>0</v>
      </c>
      <c r="H65" s="20">
        <v>0</v>
      </c>
      <c r="I65" s="20">
        <v>0</v>
      </c>
      <c r="J65" s="26">
        <v>120</v>
      </c>
      <c r="K65" s="27">
        <v>33</v>
      </c>
      <c r="L65" s="20">
        <v>900</v>
      </c>
      <c r="M65" s="20">
        <v>0</v>
      </c>
      <c r="N65" s="20">
        <v>813</v>
      </c>
      <c r="O65" s="20">
        <v>0</v>
      </c>
      <c r="P65" s="20">
        <v>0</v>
      </c>
      <c r="Q65" s="20">
        <v>0</v>
      </c>
      <c r="R65" s="20">
        <v>0</v>
      </c>
      <c r="S65" s="26">
        <v>120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214</v>
      </c>
      <c r="B66" s="20">
        <v>0</v>
      </c>
      <c r="C66" s="20">
        <v>920</v>
      </c>
      <c r="D66" s="20">
        <v>0</v>
      </c>
      <c r="E66" s="20">
        <v>918</v>
      </c>
      <c r="F66" s="20">
        <v>160</v>
      </c>
      <c r="G66" s="20">
        <v>0</v>
      </c>
      <c r="H66" s="20">
        <v>0</v>
      </c>
      <c r="I66" s="20">
        <v>0</v>
      </c>
      <c r="J66" s="26">
        <v>162</v>
      </c>
      <c r="K66" s="27">
        <v>0</v>
      </c>
      <c r="L66" s="20">
        <v>920</v>
      </c>
      <c r="M66" s="20">
        <v>0</v>
      </c>
      <c r="N66" s="20">
        <v>758</v>
      </c>
      <c r="O66" s="20">
        <v>0</v>
      </c>
      <c r="P66" s="20">
        <v>0</v>
      </c>
      <c r="Q66" s="20">
        <v>0</v>
      </c>
      <c r="R66" s="20">
        <v>0</v>
      </c>
      <c r="S66" s="26">
        <v>162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160</v>
      </c>
      <c r="X66" s="20">
        <f t="shared" si="10"/>
        <v>160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215</v>
      </c>
      <c r="B67" s="20">
        <v>10</v>
      </c>
      <c r="C67" s="20">
        <v>100</v>
      </c>
      <c r="D67" s="20">
        <v>0</v>
      </c>
      <c r="E67" s="20">
        <v>110</v>
      </c>
      <c r="F67" s="20">
        <v>0</v>
      </c>
      <c r="G67" s="20">
        <v>0</v>
      </c>
      <c r="H67" s="20">
        <v>0</v>
      </c>
      <c r="I67" s="20">
        <v>0</v>
      </c>
      <c r="J67" s="26">
        <v>0</v>
      </c>
      <c r="K67" s="27">
        <v>10</v>
      </c>
      <c r="L67" s="20">
        <v>100</v>
      </c>
      <c r="M67" s="20">
        <v>0</v>
      </c>
      <c r="N67" s="20">
        <v>110</v>
      </c>
      <c r="O67" s="20">
        <v>0</v>
      </c>
      <c r="P67" s="20">
        <v>0</v>
      </c>
      <c r="Q67" s="20">
        <v>0</v>
      </c>
      <c r="R67" s="20">
        <v>0</v>
      </c>
      <c r="S67" s="26">
        <v>0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212</v>
      </c>
      <c r="B68" s="20">
        <v>1469</v>
      </c>
      <c r="C68" s="20">
        <v>4460</v>
      </c>
      <c r="D68" s="20">
        <v>0</v>
      </c>
      <c r="E68" s="20">
        <v>5687</v>
      </c>
      <c r="F68" s="20">
        <v>0</v>
      </c>
      <c r="G68" s="20">
        <v>0</v>
      </c>
      <c r="H68" s="20">
        <v>0</v>
      </c>
      <c r="I68" s="20">
        <v>0</v>
      </c>
      <c r="J68" s="26">
        <v>242</v>
      </c>
      <c r="K68" s="27">
        <v>1469</v>
      </c>
      <c r="L68" s="20">
        <v>4460</v>
      </c>
      <c r="M68" s="20">
        <v>0</v>
      </c>
      <c r="N68" s="20">
        <v>5687</v>
      </c>
      <c r="O68" s="20">
        <v>0</v>
      </c>
      <c r="P68" s="20">
        <v>0</v>
      </c>
      <c r="Q68" s="20">
        <v>0</v>
      </c>
      <c r="R68" s="20">
        <v>0</v>
      </c>
      <c r="S68" s="26">
        <v>242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149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0</v>
      </c>
      <c r="K69" s="27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0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85" si="11">IF(AND(T69=0,AB69=0),"Ok","Issue")</f>
        <v>Ok</v>
      </c>
    </row>
    <row r="70" spans="1:29" x14ac:dyDescent="0.3">
      <c r="A70" s="17" t="s">
        <v>151</v>
      </c>
      <c r="B70" s="20">
        <v>4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6">
        <v>4</v>
      </c>
      <c r="K70" s="27">
        <v>4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6">
        <v>4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169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6">
        <v>0</v>
      </c>
      <c r="K71" s="27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6">
        <v>0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184</v>
      </c>
      <c r="B72" s="20">
        <v>13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6">
        <v>13</v>
      </c>
      <c r="K72" s="27">
        <v>13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6">
        <v>13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192</v>
      </c>
      <c r="B73" s="20">
        <v>3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3</v>
      </c>
      <c r="K73" s="27">
        <v>3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6">
        <v>3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194</v>
      </c>
      <c r="B74" s="20">
        <v>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6">
        <v>0</v>
      </c>
      <c r="K74" s="27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6">
        <v>0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0</v>
      </c>
      <c r="X74" s="20">
        <f t="shared" si="10"/>
        <v>0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197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6">
        <v>0</v>
      </c>
      <c r="K75" s="27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6">
        <v>0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198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199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6">
        <v>0</v>
      </c>
      <c r="K77" s="27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6">
        <v>0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202</v>
      </c>
      <c r="B78" s="20">
        <v>210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210</v>
      </c>
      <c r="K78" s="27">
        <v>210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210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204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0</v>
      </c>
      <c r="K79" s="27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0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0</v>
      </c>
      <c r="X79" s="20">
        <f t="shared" si="10"/>
        <v>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205</v>
      </c>
      <c r="B80" s="20">
        <v>8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6">
        <v>8</v>
      </c>
      <c r="K80" s="27">
        <v>8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8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208</v>
      </c>
      <c r="B81" s="20">
        <v>28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28</v>
      </c>
      <c r="K81" s="27">
        <v>28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28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0</v>
      </c>
      <c r="X81" s="20">
        <f t="shared" si="10"/>
        <v>0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210</v>
      </c>
      <c r="B82" s="20">
        <v>50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50</v>
      </c>
      <c r="K82" s="27">
        <v>50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50</v>
      </c>
      <c r="T82" s="20">
        <f t="shared" si="10"/>
        <v>0</v>
      </c>
      <c r="U82" s="20">
        <f t="shared" si="10"/>
        <v>0</v>
      </c>
      <c r="V82" s="20">
        <f t="shared" si="10"/>
        <v>0</v>
      </c>
      <c r="W82" s="20">
        <f t="shared" si="10"/>
        <v>0</v>
      </c>
      <c r="X82" s="20">
        <f t="shared" si="10"/>
        <v>0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211</v>
      </c>
      <c r="B83" s="20">
        <v>3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3</v>
      </c>
      <c r="K83" s="27">
        <v>3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3</v>
      </c>
      <c r="T83" s="20">
        <f t="shared" si="10"/>
        <v>0</v>
      </c>
      <c r="U83" s="20">
        <f t="shared" si="10"/>
        <v>0</v>
      </c>
      <c r="V83" s="20">
        <f t="shared" si="10"/>
        <v>0</v>
      </c>
      <c r="W83" s="20">
        <f t="shared" si="10"/>
        <v>0</v>
      </c>
      <c r="X83" s="20">
        <f t="shared" si="10"/>
        <v>0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213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6">
        <v>0</v>
      </c>
      <c r="K84" s="27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6">
        <v>0</v>
      </c>
      <c r="T84" s="20">
        <f t="shared" si="10"/>
        <v>0</v>
      </c>
      <c r="U84" s="20">
        <f t="shared" si="10"/>
        <v>0</v>
      </c>
      <c r="V84" s="20">
        <f t="shared" si="10"/>
        <v>0</v>
      </c>
      <c r="W84" s="20">
        <f t="shared" si="10"/>
        <v>0</v>
      </c>
      <c r="X84" s="20">
        <f t="shared" si="10"/>
        <v>0</v>
      </c>
      <c r="Y84" s="20">
        <f t="shared" si="10"/>
        <v>0</v>
      </c>
      <c r="Z84" s="20">
        <f t="shared" si="10"/>
        <v>0</v>
      </c>
      <c r="AA84" s="20">
        <f t="shared" si="10"/>
        <v>0</v>
      </c>
      <c r="AB84" s="20">
        <f t="shared" si="10"/>
        <v>0</v>
      </c>
      <c r="AC84" s="17" t="str">
        <f t="shared" si="11"/>
        <v>Ok</v>
      </c>
    </row>
    <row r="85" spans="1:29" ht="15" thickBot="1" x14ac:dyDescent="0.35">
      <c r="A85" s="17" t="s">
        <v>216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6">
        <v>0</v>
      </c>
      <c r="K85" s="27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6">
        <v>0</v>
      </c>
      <c r="T85" s="20">
        <f t="shared" si="10"/>
        <v>0</v>
      </c>
      <c r="U85" s="20">
        <f t="shared" si="10"/>
        <v>0</v>
      </c>
      <c r="V85" s="20">
        <f t="shared" si="10"/>
        <v>0</v>
      </c>
      <c r="W85" s="20">
        <f t="shared" si="10"/>
        <v>0</v>
      </c>
      <c r="X85" s="20">
        <f t="shared" si="10"/>
        <v>0</v>
      </c>
      <c r="Y85" s="20">
        <f t="shared" si="10"/>
        <v>0</v>
      </c>
      <c r="Z85" s="20">
        <f t="shared" si="10"/>
        <v>0</v>
      </c>
      <c r="AA85" s="20">
        <f t="shared" si="10"/>
        <v>0</v>
      </c>
      <c r="AB85" s="20">
        <f t="shared" si="10"/>
        <v>0</v>
      </c>
      <c r="AC85" s="17" t="str">
        <f t="shared" si="11"/>
        <v>Ok</v>
      </c>
    </row>
    <row r="86" spans="1:29" s="37" customFormat="1" ht="16.2" thickBot="1" x14ac:dyDescent="0.35">
      <c r="A86" s="32" t="s">
        <v>19</v>
      </c>
      <c r="B86" s="33">
        <f t="shared" ref="B86:AB86" si="12">SUM(B4:B85)</f>
        <v>5848</v>
      </c>
      <c r="C86" s="33">
        <f t="shared" si="12"/>
        <v>34202</v>
      </c>
      <c r="D86" s="33">
        <f t="shared" si="12"/>
        <v>1960</v>
      </c>
      <c r="E86" s="33">
        <f t="shared" si="12"/>
        <v>28857</v>
      </c>
      <c r="F86" s="33">
        <f t="shared" si="12"/>
        <v>1061</v>
      </c>
      <c r="G86" s="33">
        <f t="shared" si="12"/>
        <v>0</v>
      </c>
      <c r="H86" s="33">
        <f t="shared" si="12"/>
        <v>0</v>
      </c>
      <c r="I86" s="33">
        <f t="shared" si="12"/>
        <v>0</v>
      </c>
      <c r="J86" s="34">
        <f t="shared" si="12"/>
        <v>10294</v>
      </c>
      <c r="K86" s="35">
        <f t="shared" si="12"/>
        <v>5848</v>
      </c>
      <c r="L86" s="33">
        <f t="shared" si="12"/>
        <v>32242</v>
      </c>
      <c r="M86" s="33">
        <f t="shared" si="12"/>
        <v>0</v>
      </c>
      <c r="N86" s="33">
        <f t="shared" si="12"/>
        <v>27796</v>
      </c>
      <c r="O86" s="33">
        <f t="shared" si="12"/>
        <v>0</v>
      </c>
      <c r="P86" s="33">
        <f t="shared" si="12"/>
        <v>0</v>
      </c>
      <c r="Q86" s="33">
        <f t="shared" si="12"/>
        <v>0</v>
      </c>
      <c r="R86" s="33">
        <f t="shared" si="12"/>
        <v>0</v>
      </c>
      <c r="S86" s="34">
        <f t="shared" si="12"/>
        <v>10294</v>
      </c>
      <c r="T86" s="33">
        <f t="shared" si="12"/>
        <v>0</v>
      </c>
      <c r="U86" s="33">
        <f t="shared" si="12"/>
        <v>1960</v>
      </c>
      <c r="V86" s="33">
        <f t="shared" si="12"/>
        <v>1960</v>
      </c>
      <c r="W86" s="33">
        <f t="shared" si="12"/>
        <v>1061</v>
      </c>
      <c r="X86" s="33">
        <f t="shared" si="12"/>
        <v>1061</v>
      </c>
      <c r="Y86" s="33">
        <f t="shared" si="12"/>
        <v>0</v>
      </c>
      <c r="Z86" s="33">
        <f t="shared" si="12"/>
        <v>0</v>
      </c>
      <c r="AA86" s="33">
        <f t="shared" si="12"/>
        <v>0</v>
      </c>
      <c r="AB86" s="34">
        <f t="shared" si="12"/>
        <v>0</v>
      </c>
      <c r="AC86" s="36"/>
    </row>
  </sheetData>
  <mergeCells count="3">
    <mergeCell ref="B1:J1"/>
    <mergeCell ref="K1:S1"/>
    <mergeCell ref="T1:AB1"/>
  </mergeCells>
  <conditionalFormatting sqref="A69:A81">
    <cfRule type="duplicateValues" dxfId="10" priority="8"/>
  </conditionalFormatting>
  <conditionalFormatting sqref="A56:A68">
    <cfRule type="duplicateValues" dxfId="9" priority="7"/>
  </conditionalFormatting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86:A1048576 A1:A3">
    <cfRule type="duplicateValues" dxfId="2" priority="33"/>
  </conditionalFormatting>
  <conditionalFormatting sqref="A82 A16">
    <cfRule type="duplicateValues" dxfId="1" priority="34"/>
  </conditionalFormatting>
  <conditionalFormatting sqref="A83:A85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2021-01-08T06:29:42Z</dcterms:modified>
</cp:coreProperties>
</file>