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3815494-Kisan Trading Company\3 apr21-\"/>
    </mc:Choice>
  </mc:AlternateContent>
  <xr:revisionPtr revIDLastSave="0" documentId="13_ncr:1_{A3C60D3E-11DD-4988-A079-5650215CDE3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working'!$A$1:$G$123</definedName>
    <definedName name="_xlnm._FilterDatabase" localSheetId="5" hidden="1">Reco!$A$3:$AC$87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0" r:id="rId9"/>
  </pivotCaches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E94" i="1"/>
  <c r="D94" i="1"/>
  <c r="C94" i="1"/>
  <c r="B94" i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F2" i="5"/>
  <c r="M80" i="2" l="1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16" i="4" l="1"/>
  <c r="U29" i="4"/>
  <c r="U30" i="4"/>
  <c r="U86" i="4"/>
  <c r="U35" i="4"/>
  <c r="U56" i="4"/>
  <c r="U67" i="4"/>
  <c r="U18" i="4"/>
  <c r="U44" i="4"/>
  <c r="AB81" i="4"/>
  <c r="AB84" i="4"/>
  <c r="W20" i="4"/>
  <c r="W13" i="4"/>
  <c r="T16" i="4"/>
  <c r="T18" i="4"/>
  <c r="T81" i="4"/>
  <c r="T77" i="4"/>
  <c r="T84" i="4"/>
  <c r="T29" i="4"/>
  <c r="T30" i="4"/>
  <c r="T86" i="4"/>
  <c r="T35" i="4"/>
  <c r="T44" i="4"/>
  <c r="T56" i="4"/>
  <c r="T67" i="4"/>
  <c r="AB13" i="4"/>
  <c r="AB20" i="4"/>
  <c r="AB82" i="4"/>
  <c r="AB25" i="4"/>
  <c r="AB27" i="4"/>
  <c r="AB41" i="4"/>
  <c r="AB54" i="4"/>
  <c r="AB62" i="4"/>
  <c r="AB64" i="4"/>
  <c r="AB70" i="4"/>
  <c r="AB72" i="4"/>
  <c r="T32" i="4"/>
  <c r="T42" i="4"/>
  <c r="T55" i="4"/>
  <c r="T63" i="4"/>
  <c r="U32" i="4"/>
  <c r="U36" i="4"/>
  <c r="U42" i="4"/>
  <c r="U55" i="4"/>
  <c r="U63" i="4"/>
  <c r="U74" i="4"/>
  <c r="W16" i="4"/>
  <c r="W18" i="4"/>
  <c r="W81" i="4"/>
  <c r="W77" i="4"/>
  <c r="W84" i="4"/>
  <c r="W29" i="4"/>
  <c r="W86" i="4"/>
  <c r="W56" i="4"/>
  <c r="W67" i="4"/>
  <c r="T9" i="4"/>
  <c r="T59" i="4"/>
  <c r="T45" i="4"/>
  <c r="U15" i="4"/>
  <c r="U25" i="4"/>
  <c r="U83" i="4"/>
  <c r="U38" i="4"/>
  <c r="U41" i="4"/>
  <c r="U54" i="4"/>
  <c r="U60" i="4"/>
  <c r="U62" i="4"/>
  <c r="W15" i="4"/>
  <c r="W82" i="4"/>
  <c r="W25" i="4"/>
  <c r="W83" i="4"/>
  <c r="W27" i="4"/>
  <c r="W85" i="4"/>
  <c r="W33" i="4"/>
  <c r="W38" i="4"/>
  <c r="W39" i="4"/>
  <c r="W41" i="4"/>
  <c r="W47" i="4"/>
  <c r="W52" i="4"/>
  <c r="W54" i="4"/>
  <c r="W60" i="4"/>
  <c r="W66" i="4"/>
  <c r="W62" i="4"/>
  <c r="W64" i="4"/>
  <c r="W70" i="4"/>
  <c r="W71" i="4"/>
  <c r="W72" i="4"/>
  <c r="W7" i="4"/>
  <c r="W8" i="4"/>
  <c r="W57" i="4"/>
  <c r="W75" i="4"/>
  <c r="T36" i="4"/>
  <c r="U13" i="4"/>
  <c r="U20" i="4"/>
  <c r="AB15" i="4"/>
  <c r="AB83" i="4"/>
  <c r="AB85" i="4"/>
  <c r="AB33" i="4"/>
  <c r="AB39" i="4"/>
  <c r="AB47" i="4"/>
  <c r="AB52" i="4"/>
  <c r="AB60" i="4"/>
  <c r="AB66" i="4"/>
  <c r="AB71" i="4"/>
  <c r="AB7" i="4"/>
  <c r="AB8" i="4"/>
  <c r="AB57" i="4"/>
  <c r="T74" i="4"/>
  <c r="U40" i="4"/>
  <c r="U51" i="4"/>
  <c r="U65" i="4"/>
  <c r="W30" i="4"/>
  <c r="W32" i="4"/>
  <c r="W35" i="4"/>
  <c r="W36" i="4"/>
  <c r="W42" i="4"/>
  <c r="W40" i="4"/>
  <c r="W44" i="4"/>
  <c r="W55" i="4"/>
  <c r="W51" i="4"/>
  <c r="W59" i="4"/>
  <c r="W65" i="4"/>
  <c r="W63" i="4"/>
  <c r="W74" i="4"/>
  <c r="W76" i="4"/>
  <c r="W9" i="4"/>
  <c r="W24" i="4"/>
  <c r="W28" i="4"/>
  <c r="W37" i="4"/>
  <c r="W45" i="4"/>
  <c r="W53" i="4"/>
  <c r="T40" i="4"/>
  <c r="T51" i="4"/>
  <c r="T65" i="4"/>
  <c r="T37" i="4"/>
  <c r="U28" i="4"/>
  <c r="U37" i="4"/>
  <c r="AB16" i="4"/>
  <c r="AB18" i="4"/>
  <c r="AB29" i="4"/>
  <c r="AB30" i="4"/>
  <c r="AB86" i="4"/>
  <c r="AB32" i="4"/>
  <c r="AB35" i="4"/>
  <c r="AB36" i="4"/>
  <c r="AB42" i="4"/>
  <c r="AB40" i="4"/>
  <c r="AB44" i="4"/>
  <c r="AB56" i="4"/>
  <c r="AB55" i="4"/>
  <c r="AB51" i="4"/>
  <c r="AB59" i="4"/>
  <c r="AB67" i="4"/>
  <c r="AB65" i="4"/>
  <c r="AB63" i="4"/>
  <c r="AB74" i="4"/>
  <c r="AB76" i="4"/>
  <c r="AB9" i="4"/>
  <c r="AB24" i="4"/>
  <c r="AB28" i="4"/>
  <c r="AB37" i="4"/>
  <c r="AB45" i="4"/>
  <c r="AB53" i="4"/>
  <c r="U59" i="4"/>
  <c r="U9" i="4"/>
  <c r="U45" i="4"/>
  <c r="T13" i="4"/>
  <c r="T15" i="4"/>
  <c r="T20" i="4"/>
  <c r="T82" i="4"/>
  <c r="T25" i="4"/>
  <c r="T83" i="4"/>
  <c r="T27" i="4"/>
  <c r="T85" i="4"/>
  <c r="T33" i="4"/>
  <c r="T38" i="4"/>
  <c r="T39" i="4"/>
  <c r="T41" i="4"/>
  <c r="T47" i="4"/>
  <c r="T52" i="4"/>
  <c r="T54" i="4"/>
  <c r="T60" i="4"/>
  <c r="T66" i="4"/>
  <c r="T62" i="4"/>
  <c r="T64" i="4"/>
  <c r="T70" i="4"/>
  <c r="T71" i="4"/>
  <c r="T72" i="4"/>
  <c r="T7" i="4"/>
  <c r="T8" i="4"/>
  <c r="T46" i="4"/>
  <c r="T48" i="4"/>
  <c r="T57" i="4"/>
  <c r="T75" i="4"/>
  <c r="T28" i="4"/>
  <c r="U82" i="4"/>
  <c r="U27" i="4"/>
  <c r="U85" i="4"/>
  <c r="U33" i="4"/>
  <c r="U39" i="4"/>
  <c r="U47" i="4"/>
  <c r="U52" i="4"/>
  <c r="U66" i="4"/>
  <c r="U64" i="4"/>
  <c r="U70" i="4"/>
  <c r="U71" i="4"/>
  <c r="U72" i="4"/>
  <c r="U7" i="4"/>
  <c r="U8" i="4"/>
  <c r="U46" i="4"/>
  <c r="U48" i="4"/>
  <c r="U57" i="4"/>
  <c r="U75" i="4"/>
  <c r="V65" i="4"/>
  <c r="AA69" i="4"/>
  <c r="V68" i="4"/>
  <c r="T69" i="4"/>
  <c r="AB69" i="4"/>
  <c r="Z70" i="4"/>
  <c r="V72" i="4"/>
  <c r="T73" i="4"/>
  <c r="X82" i="4"/>
  <c r="V83" i="4"/>
  <c r="Z85" i="4"/>
  <c r="AA35" i="4"/>
  <c r="Y40" i="4"/>
  <c r="AA51" i="4"/>
  <c r="AA55" i="4"/>
  <c r="U58" i="4"/>
  <c r="AA63" i="4"/>
  <c r="X5" i="4"/>
  <c r="V6" i="4"/>
  <c r="Z8" i="4"/>
  <c r="Z65" i="4"/>
  <c r="V67" i="4"/>
  <c r="Z69" i="4"/>
  <c r="X70" i="4"/>
  <c r="V71" i="4"/>
  <c r="Z73" i="4"/>
  <c r="V75" i="4"/>
  <c r="V79" i="4"/>
  <c r="T80" i="4"/>
  <c r="AB80" i="4"/>
  <c r="Z81" i="4"/>
  <c r="AA11" i="4"/>
  <c r="U14" i="4"/>
  <c r="AA19" i="4"/>
  <c r="W21" i="4"/>
  <c r="AA23" i="4"/>
  <c r="AB38" i="4"/>
  <c r="Z55" i="4"/>
  <c r="Y6" i="4"/>
  <c r="W11" i="4"/>
  <c r="AA13" i="4"/>
  <c r="AA17" i="4"/>
  <c r="Y18" i="4"/>
  <c r="W19" i="4"/>
  <c r="Y22" i="4"/>
  <c r="U24" i="4"/>
  <c r="Y26" i="4"/>
  <c r="Y30" i="4"/>
  <c r="W31" i="4"/>
  <c r="W43" i="4"/>
  <c r="Y46" i="4"/>
  <c r="AA57" i="4"/>
  <c r="AA61" i="4"/>
  <c r="Y62" i="4"/>
  <c r="AA10" i="4"/>
  <c r="Y11" i="4"/>
  <c r="AA14" i="4"/>
  <c r="U21" i="4"/>
  <c r="Y27" i="4"/>
  <c r="AA38" i="4"/>
  <c r="Y39" i="4"/>
  <c r="AA50" i="4"/>
  <c r="U53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AA6" i="4"/>
  <c r="AB73" i="4"/>
  <c r="Z74" i="4"/>
  <c r="X75" i="4"/>
  <c r="AB77" i="4"/>
  <c r="Z78" i="4"/>
  <c r="V80" i="4"/>
  <c r="T19" i="4"/>
  <c r="AB19" i="4"/>
  <c r="T23" i="4"/>
  <c r="X29" i="4"/>
  <c r="X45" i="4"/>
  <c r="Z68" i="4"/>
  <c r="V70" i="4"/>
  <c r="Z76" i="4"/>
  <c r="X77" i="4"/>
  <c r="V78" i="4"/>
  <c r="T79" i="4"/>
  <c r="AB79" i="4"/>
  <c r="Z83" i="4"/>
  <c r="Z5" i="4"/>
  <c r="V4" i="4"/>
  <c r="X7" i="4"/>
  <c r="V12" i="4"/>
  <c r="Z14" i="4"/>
  <c r="T17" i="4"/>
  <c r="AB17" i="4"/>
  <c r="V20" i="4"/>
  <c r="T21" i="4"/>
  <c r="AB21" i="4"/>
  <c r="Z22" i="4"/>
  <c r="X23" i="4"/>
  <c r="Z26" i="4"/>
  <c r="Z34" i="4"/>
  <c r="Z38" i="4"/>
  <c r="V44" i="4"/>
  <c r="T49" i="4"/>
  <c r="AB49" i="4"/>
  <c r="Z50" i="4"/>
  <c r="T53" i="4"/>
  <c r="Z54" i="4"/>
  <c r="Z58" i="4"/>
  <c r="V60" i="4"/>
  <c r="X4" i="4"/>
  <c r="V5" i="4"/>
  <c r="Z7" i="4"/>
  <c r="X8" i="4"/>
  <c r="U69" i="4"/>
  <c r="Y71" i="4"/>
  <c r="AA4" i="4"/>
  <c r="Y5" i="4"/>
  <c r="AA8" i="4"/>
  <c r="V10" i="4"/>
  <c r="T11" i="4"/>
  <c r="Z12" i="4"/>
  <c r="X17" i="4"/>
  <c r="V22" i="4"/>
  <c r="Z24" i="4"/>
  <c r="X25" i="4"/>
  <c r="AA27" i="4"/>
  <c r="V30" i="4"/>
  <c r="Z36" i="4"/>
  <c r="T43" i="4"/>
  <c r="AB43" i="4"/>
  <c r="V46" i="4"/>
  <c r="Z52" i="4"/>
  <c r="V54" i="4"/>
  <c r="Z60" i="4"/>
  <c r="V62" i="4"/>
  <c r="Y64" i="4"/>
  <c r="Z75" i="4"/>
  <c r="X76" i="4"/>
  <c r="Z82" i="4"/>
  <c r="X83" i="4"/>
  <c r="X34" i="4"/>
  <c r="X6" i="4"/>
  <c r="Z9" i="4"/>
  <c r="AA12" i="4"/>
  <c r="Y13" i="4"/>
  <c r="W14" i="4"/>
  <c r="U19" i="4"/>
  <c r="AA20" i="4"/>
  <c r="Y21" i="4"/>
  <c r="W22" i="4"/>
  <c r="AA24" i="4"/>
  <c r="W26" i="4"/>
  <c r="Y29" i="4"/>
  <c r="U31" i="4"/>
  <c r="AA32" i="4"/>
  <c r="Y33" i="4"/>
  <c r="W34" i="4"/>
  <c r="AA36" i="4"/>
  <c r="Y45" i="4"/>
  <c r="AA48" i="4"/>
  <c r="Y49" i="4"/>
  <c r="W50" i="4"/>
  <c r="AA52" i="4"/>
  <c r="W58" i="4"/>
  <c r="V66" i="4"/>
  <c r="Y68" i="4"/>
  <c r="Y72" i="4"/>
  <c r="AA75" i="4"/>
  <c r="Y80" i="4"/>
  <c r="AA82" i="4"/>
  <c r="Z13" i="4"/>
  <c r="AA68" i="4"/>
  <c r="AA72" i="4"/>
  <c r="AA80" i="4"/>
  <c r="X50" i="4"/>
  <c r="X27" i="4"/>
  <c r="X43" i="4"/>
  <c r="Z62" i="4"/>
  <c r="V64" i="4"/>
  <c r="AA65" i="4"/>
  <c r="AA73" i="4"/>
  <c r="U76" i="4"/>
  <c r="AA84" i="4"/>
  <c r="Y85" i="4"/>
  <c r="X22" i="4"/>
  <c r="AA21" i="4"/>
  <c r="AA7" i="4"/>
  <c r="T10" i="4"/>
  <c r="AB10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Y79" i="4"/>
  <c r="W80" i="4"/>
  <c r="Y82" i="4"/>
  <c r="Y86" i="4"/>
  <c r="AB31" i="4"/>
  <c r="X39" i="4"/>
  <c r="AA44" i="4"/>
  <c r="T4" i="4"/>
  <c r="AB4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2" i="4"/>
  <c r="X84" i="4"/>
  <c r="V85" i="4"/>
  <c r="AA86" i="4"/>
  <c r="AA5" i="4"/>
  <c r="AB26" i="4"/>
  <c r="AA64" i="4"/>
  <c r="W69" i="4"/>
  <c r="AA71" i="4"/>
  <c r="V86" i="4"/>
  <c r="W4" i="4"/>
  <c r="Z6" i="4"/>
  <c r="U10" i="4"/>
  <c r="W12" i="4"/>
  <c r="AA16" i="4"/>
  <c r="Z17" i="4"/>
  <c r="V18" i="4"/>
  <c r="X20" i="4"/>
  <c r="V21" i="4"/>
  <c r="W23" i="4"/>
  <c r="T24" i="4"/>
  <c r="Y25" i="4"/>
  <c r="V26" i="4"/>
  <c r="V29" i="4"/>
  <c r="AA30" i="4"/>
  <c r="Y31" i="4"/>
  <c r="X37" i="4"/>
  <c r="V42" i="4"/>
  <c r="AA43" i="4"/>
  <c r="X44" i="4"/>
  <c r="V45" i="4"/>
  <c r="AA46" i="4"/>
  <c r="Y47" i="4"/>
  <c r="T58" i="4"/>
  <c r="AB58" i="4"/>
  <c r="AA58" i="4"/>
  <c r="Y59" i="4"/>
  <c r="U61" i="4"/>
  <c r="Y69" i="4"/>
  <c r="Z72" i="4"/>
  <c r="V74" i="4"/>
  <c r="Y76" i="4"/>
  <c r="V77" i="4"/>
  <c r="Z79" i="4"/>
  <c r="X80" i="4"/>
  <c r="V81" i="4"/>
  <c r="Y7" i="4"/>
  <c r="V8" i="4"/>
  <c r="AA9" i="4"/>
  <c r="W10" i="4"/>
  <c r="AB11" i="4"/>
  <c r="X15" i="4"/>
  <c r="V16" i="4"/>
  <c r="X18" i="4"/>
  <c r="V19" i="4"/>
  <c r="X21" i="4"/>
  <c r="U22" i="4"/>
  <c r="V24" i="4"/>
  <c r="AA25" i="4"/>
  <c r="X26" i="4"/>
  <c r="AA28" i="4"/>
  <c r="V36" i="4"/>
  <c r="Y38" i="4"/>
  <c r="AA41" i="4"/>
  <c r="Z44" i="4"/>
  <c r="W49" i="4"/>
  <c r="V52" i="4"/>
  <c r="Y54" i="4"/>
  <c r="V58" i="4"/>
  <c r="AA59" i="4"/>
  <c r="Z59" i="4"/>
  <c r="Y60" i="4"/>
  <c r="W61" i="4"/>
  <c r="AA62" i="4"/>
  <c r="Z63" i="4"/>
  <c r="Z66" i="4"/>
  <c r="U68" i="4"/>
  <c r="Y70" i="4"/>
  <c r="AA79" i="4"/>
  <c r="T76" i="4"/>
  <c r="W78" i="4"/>
  <c r="U79" i="4"/>
  <c r="Z80" i="4"/>
  <c r="Y83" i="4"/>
  <c r="V84" i="4"/>
  <c r="Z86" i="4"/>
  <c r="U4" i="4"/>
  <c r="X11" i="4"/>
  <c r="Y12" i="4"/>
  <c r="T14" i="4"/>
  <c r="AB14" i="4"/>
  <c r="V15" i="4"/>
  <c r="Y17" i="4"/>
  <c r="Z18" i="4"/>
  <c r="X24" i="4"/>
  <c r="T31" i="4"/>
  <c r="Z56" i="4"/>
  <c r="Z84" i="4"/>
  <c r="X9" i="4"/>
  <c r="Y10" i="4"/>
  <c r="T12" i="4"/>
  <c r="AB12" i="4"/>
  <c r="V13" i="4"/>
  <c r="Y15" i="4"/>
  <c r="Z16" i="4"/>
  <c r="X46" i="4"/>
  <c r="Y4" i="4"/>
  <c r="V7" i="4"/>
  <c r="Y9" i="4"/>
  <c r="Z10" i="4"/>
  <c r="U12" i="4"/>
  <c r="U17" i="4"/>
  <c r="X19" i="4"/>
  <c r="Y20" i="4"/>
  <c r="T22" i="4"/>
  <c r="AB22" i="4"/>
  <c r="Z77" i="4"/>
  <c r="Z4" i="4"/>
  <c r="U11" i="4"/>
  <c r="X13" i="4"/>
  <c r="Y14" i="4"/>
  <c r="V17" i="4"/>
  <c r="Y19" i="4"/>
  <c r="Z20" i="4"/>
  <c r="V73" i="4"/>
  <c r="U23" i="4"/>
  <c r="Z25" i="4"/>
  <c r="T26" i="4"/>
  <c r="Y28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AA54" i="4"/>
  <c r="Y56" i="4"/>
  <c r="AA60" i="4"/>
  <c r="U73" i="4"/>
  <c r="X74" i="4"/>
  <c r="Y77" i="4"/>
  <c r="T78" i="4"/>
  <c r="AB78" i="4"/>
  <c r="AA78" i="4"/>
  <c r="U81" i="4"/>
  <c r="Y84" i="4"/>
  <c r="AA85" i="4"/>
  <c r="U26" i="4"/>
  <c r="Z28" i="4"/>
  <c r="AA33" i="4"/>
  <c r="V34" i="4"/>
  <c r="Z35" i="4"/>
  <c r="Y37" i="4"/>
  <c r="Z42" i="4"/>
  <c r="V43" i="4"/>
  <c r="Y44" i="4"/>
  <c r="W48" i="4"/>
  <c r="AA49" i="4"/>
  <c r="V50" i="4"/>
  <c r="Z51" i="4"/>
  <c r="Y53" i="4"/>
  <c r="X58" i="4"/>
  <c r="Y61" i="4"/>
  <c r="X64" i="4"/>
  <c r="Y67" i="4"/>
  <c r="T68" i="4"/>
  <c r="AB68" i="4"/>
  <c r="X69" i="4"/>
  <c r="X71" i="4"/>
  <c r="Y74" i="4"/>
  <c r="AB75" i="4"/>
  <c r="U78" i="4"/>
  <c r="X79" i="4"/>
  <c r="X86" i="4"/>
  <c r="Z27" i="4"/>
  <c r="Z30" i="4"/>
  <c r="V31" i="4"/>
  <c r="Y32" i="4"/>
  <c r="AA37" i="4"/>
  <c r="V38" i="4"/>
  <c r="Z39" i="4"/>
  <c r="Y41" i="4"/>
  <c r="X41" i="4"/>
  <c r="Z46" i="4"/>
  <c r="V47" i="4"/>
  <c r="Y48" i="4"/>
  <c r="U49" i="4"/>
  <c r="AA53" i="4"/>
  <c r="AA56" i="4"/>
  <c r="X66" i="4"/>
  <c r="X73" i="4"/>
  <c r="W73" i="4"/>
  <c r="X81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A74" i="4"/>
  <c r="U77" i="4"/>
  <c r="X78" i="4"/>
  <c r="Y81" i="4"/>
  <c r="U84" i="4"/>
  <c r="X85" i="4"/>
  <c r="X31" i="4"/>
  <c r="AB46" i="4"/>
  <c r="X47" i="4"/>
  <c r="AA76" i="4"/>
  <c r="AA83" i="4"/>
  <c r="X33" i="4"/>
  <c r="AB48" i="4"/>
  <c r="X49" i="4"/>
  <c r="AA66" i="4"/>
  <c r="X57" i="4"/>
  <c r="X61" i="4"/>
  <c r="X65" i="4"/>
  <c r="X53" i="4"/>
  <c r="X55" i="4"/>
  <c r="X59" i="4"/>
  <c r="T61" i="4"/>
  <c r="AB61" i="4"/>
  <c r="X63" i="4"/>
  <c r="X67" i="4"/>
  <c r="B2" i="6"/>
  <c r="AC66" i="4" l="1"/>
  <c r="AC17" i="4"/>
  <c r="AC73" i="4"/>
  <c r="AC41" i="4"/>
  <c r="AC9" i="4"/>
  <c r="AC38" i="4"/>
  <c r="AC64" i="4"/>
  <c r="AC80" i="4"/>
  <c r="AC81" i="4"/>
  <c r="AC84" i="4"/>
  <c r="AC83" i="4"/>
  <c r="AC72" i="4"/>
  <c r="AC31" i="4"/>
  <c r="AC69" i="4"/>
  <c r="AC35" i="4"/>
  <c r="AC11" i="4"/>
  <c r="AC45" i="4"/>
  <c r="AC13" i="4"/>
  <c r="AC79" i="4"/>
  <c r="AC19" i="4"/>
  <c r="AC20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50" i="4"/>
  <c r="AC22" i="4"/>
  <c r="AC24" i="4"/>
  <c r="AC86" i="4"/>
  <c r="AC7" i="4"/>
  <c r="AC18" i="4"/>
  <c r="AC63" i="4"/>
  <c r="AC48" i="4"/>
  <c r="AC67" i="4"/>
  <c r="AC68" i="4"/>
  <c r="AC85" i="4"/>
  <c r="AC14" i="4"/>
  <c r="AC8" i="4"/>
  <c r="AC44" i="4"/>
  <c r="AC4" i="4"/>
  <c r="AC62" i="4"/>
  <c r="AC58" i="4"/>
  <c r="AC78" i="4"/>
  <c r="AC60" i="4"/>
  <c r="AC16" i="4"/>
  <c r="AC61" i="4"/>
  <c r="AC75" i="4"/>
  <c r="AC12" i="4"/>
  <c r="AC46" i="4"/>
  <c r="AC56" i="4"/>
  <c r="AC74" i="4"/>
  <c r="AC40" i="4"/>
  <c r="AC82" i="4"/>
  <c r="AC34" i="4"/>
  <c r="AC65" i="4"/>
  <c r="AC55" i="4"/>
  <c r="AC57" i="4"/>
  <c r="F3" i="2"/>
  <c r="U6" i="4" l="1"/>
  <c r="U5" i="4"/>
  <c r="M3" i="2"/>
  <c r="H3" i="2"/>
  <c r="E3" i="2"/>
  <c r="Q11" i="5"/>
  <c r="AB6" i="4" l="1"/>
  <c r="AB5" i="4"/>
  <c r="T6" i="4"/>
  <c r="T5" i="4"/>
  <c r="W6" i="4"/>
  <c r="W5" i="4"/>
  <c r="B1" i="6"/>
  <c r="AC6" i="4" l="1"/>
  <c r="AC5" i="4"/>
  <c r="J87" i="4" l="1"/>
  <c r="H87" i="4"/>
  <c r="E87" i="4"/>
  <c r="M87" i="4"/>
  <c r="P87" i="4"/>
  <c r="R87" i="4"/>
  <c r="I87" i="4"/>
  <c r="Q87" i="4"/>
  <c r="D87" i="4"/>
  <c r="L87" i="4"/>
  <c r="F87" i="4"/>
  <c r="N87" i="4"/>
  <c r="G87" i="4"/>
  <c r="C87" i="4"/>
  <c r="S87" i="4"/>
  <c r="O87" i="4"/>
  <c r="B87" i="4"/>
  <c r="M81" i="2" l="1"/>
  <c r="L81" i="2"/>
  <c r="K81" i="2"/>
  <c r="J81" i="2"/>
  <c r="I81" i="2"/>
  <c r="H81" i="2"/>
  <c r="G81" i="2"/>
  <c r="F81" i="2"/>
  <c r="E81" i="2"/>
  <c r="K87" i="4" l="1"/>
  <c r="AA87" i="4" l="1"/>
  <c r="X87" i="4"/>
  <c r="W87" i="4"/>
  <c r="T87" i="4"/>
  <c r="V87" i="4" l="1"/>
  <c r="Z87" i="4"/>
  <c r="AB87" i="4"/>
  <c r="U87" i="4"/>
  <c r="Y87" i="4"/>
</calcChain>
</file>

<file path=xl/sharedStrings.xml><?xml version="1.0" encoding="utf-8"?>
<sst xmlns="http://schemas.openxmlformats.org/spreadsheetml/2006/main" count="820" uniqueCount="224">
  <si>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</si>
  <si>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</si>
  <si>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</si>
  <si>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</si>
  <si>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</si>
  <si>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</si>
  <si>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</si>
  <si>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</si>
  <si>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</si>
  <si>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</si>
  <si>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</si>
  <si>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</si>
  <si>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</si>
  <si>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</si>
  <si>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</si>
  <si>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</si>
  <si>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</si>
  <si>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</si>
  <si>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</si>
  <si>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</si>
  <si>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</si>
  <si>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</si>
  <si>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</si>
  <si>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</si>
  <si>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</si>
  <si>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</si>
  <si>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</si>
  <si>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</si>
  <si>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</si>
  <si>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</si>
  <si>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</si>
  <si>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</si>
  <si>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</si>
  <si>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</si>
  <si>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40X100GR BAG IN</t>
  </si>
  <si>
    <t>AMBITION 20X500ML BOT IN</t>
  </si>
  <si>
    <t>AMBITION 40X250ML BOT IN</t>
  </si>
  <si>
    <t>ANTRACOL (T) WP70 40X250GR BAG IN</t>
  </si>
  <si>
    <t>DECIS EC 28 40X250ML BOT IN</t>
  </si>
  <si>
    <t>DECIS EC 28 50X100ML BOT IN</t>
  </si>
  <si>
    <t>FAME (T) SC480 10X(20X10ML) BOT IN</t>
  </si>
  <si>
    <t>FAME (T) SC480 40X50ML BOT IN</t>
  </si>
  <si>
    <t>GAUCHO FS600 50X100ML BOT IN</t>
  </si>
  <si>
    <t>JUMP WG80 160X(10X2GR) BAG IN</t>
  </si>
  <si>
    <t>JUMP WG80 80X40GR BAG IN</t>
  </si>
  <si>
    <t>LESENTA WG80 100X40GR BAG IN</t>
  </si>
  <si>
    <t>LESENTA WG80 50X100GR BAG IN</t>
  </si>
  <si>
    <t>NATIVO WG75 50X100GR BAG IN</t>
  </si>
  <si>
    <t>OBERON (T) SC240 40X200ML BOT IN</t>
  </si>
  <si>
    <t>OBERON (T) SC240 50X100ML BOT IN</t>
  </si>
  <si>
    <t>PLANOFIX SL4 5 40X250ML BOT IN</t>
  </si>
  <si>
    <t>PLANOFIX SL4 5 50X100ML BOT IN</t>
  </si>
  <si>
    <t>REGENT (T) SC50 20X250ML BOT IN</t>
  </si>
  <si>
    <t>REGENT (T) SC50 50X100ML BOT IN</t>
  </si>
  <si>
    <t>REGENT GR0 3 4X5KG BAG IN</t>
  </si>
  <si>
    <t>SECTIN WG60 20X600GR BAG IN</t>
  </si>
  <si>
    <t>SECTIN WG60 50X100GR BAG IN</t>
  </si>
  <si>
    <t>SOLOMON OD300 40X250ML BOT IN</t>
  </si>
  <si>
    <t>SOLOMON OD300 50X100ML BOT IN</t>
  </si>
  <si>
    <t>SPINTOR SC495 20X75ML BOT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</si>
  <si>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</si>
  <si>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</si>
  <si>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</si>
  <si>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</si>
  <si>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</si>
  <si>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</si>
  <si>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20X500GR BAG IN</t>
  </si>
  <si>
    <t>ANTRACOL (T) WP70 50X100GR BAG IN</t>
  </si>
  <si>
    <t>FOLICUR (T) EC250 20X500ML BOT IN</t>
  </si>
  <si>
    <t>FOLICUR (T) EC250 40X250ML BOT IN</t>
  </si>
  <si>
    <t>GAUCHO FS600 100X50ML BOT IN</t>
  </si>
  <si>
    <t>LARVIN (T) WP75 40X100GR BAG IN</t>
  </si>
  <si>
    <t>NATIVO WG75 40X250GR BAG IN</t>
  </si>
  <si>
    <t>REGENT (T) SC50 10X1L BOT IN</t>
  </si>
  <si>
    <t>REGENT (T) SC50 20X500ML BOT IN</t>
  </si>
  <si>
    <t>ALANTO (T) SC240 50X100ML BOT IN</t>
  </si>
  <si>
    <t>LARVIN (T) WP75 20X250GR BAG IN</t>
  </si>
  <si>
    <t>DISTRIBUTOR PRODUCTWISE</t>
  </si>
  <si>
    <t>PRODUCT</t>
  </si>
  <si>
    <t>OUTPUT IN : PIC,DETAILS AS : Column,CONSIDER : Voucher Date,INCLUDE VALIDATION : False</t>
  </si>
  <si>
    <t>AMBITION 10X1L BOT IN</t>
  </si>
  <si>
    <t>BELT EXPERT SC480 50X100ML BOT IN</t>
  </si>
  <si>
    <t>CONFIDOR (T) SL200 20X250ML BOT IN</t>
  </si>
  <si>
    <t>CONFIDOR (T) SL200 20X500ML BOT IN</t>
  </si>
  <si>
    <t>EVERGOL XTEND FS308 100X40ML BOT IN</t>
  </si>
  <si>
    <t>FOLICUR (T) EC250 50X100ML BOT IN</t>
  </si>
  <si>
    <t>INFINITO SC687 5 20X500ML BOT IN</t>
  </si>
  <si>
    <t>INFINITO SC687 5 50X100ML BOT IN</t>
  </si>
  <si>
    <t>LUNA EXPERIENCE SC400 50X100ML BOT IN</t>
  </si>
  <si>
    <t>MOVENTO ENERGY SC240 40X250ML BOT IN</t>
  </si>
  <si>
    <t>MOVENTO ENERGY SC240 50X100ML BOT IN</t>
  </si>
  <si>
    <t>NATIVO WG75 100X50GR BAG IN</t>
  </si>
  <si>
    <t>REGENT GR0 3 20X1KG BAG IN</t>
  </si>
  <si>
    <t>WHIPSUPER (T) EC90 40X250ML BOT IN</t>
  </si>
  <si>
    <t/>
  </si>
  <si>
    <t>SAPCODE</t>
  </si>
  <si>
    <t>ADMIRE (T) WG70 150X30GR BOT IN</t>
  </si>
  <si>
    <t>LUNA EXPERIENCE SC400 40X250ML BOT IN</t>
  </si>
  <si>
    <t>VELUM PRIME SC400 20X500ML BOT IN</t>
  </si>
  <si>
    <t>DISCOUNTINUE PRODUCT</t>
  </si>
  <si>
    <t>SIVANTO PRIME SL200 40X250ML BOT IN</t>
  </si>
  <si>
    <t>SIVANTO PRIME SL200 20X500ML BOT IN</t>
  </si>
  <si>
    <t>KISAN TRADING COMPANY</t>
  </si>
  <si>
    <t>JOBNER ROAD, PHULERA</t>
  </si>
  <si>
    <t>Dist. - Jaipur (Raj.)</t>
  </si>
  <si>
    <t>S.L. No.-7/95</t>
  </si>
  <si>
    <t>P.L.No.1260/97</t>
  </si>
  <si>
    <t>F.L.No. 1896/02 (W/S)</t>
  </si>
  <si>
    <t>Contact : 94145-92801 / 73579-11849</t>
  </si>
  <si>
    <t>Bayer Crop Sciences</t>
  </si>
  <si>
    <t>Stock Category Summary</t>
  </si>
  <si>
    <t>1-Apr-2021 to 31-May-2021</t>
  </si>
  <si>
    <t>KISAN TRADING COMPANY - (from 1-Apr-2021)</t>
  </si>
  <si>
    <t>Admire WG70 (Bayer)_2gm Pouch</t>
  </si>
  <si>
    <t>Aeros (Excel Crop) 500ml. Pck</t>
  </si>
  <si>
    <t>Alanto (T) SC240 (Bayer)_100ml.</t>
  </si>
  <si>
    <t>Aliette WP 80_100gr Pck</t>
  </si>
  <si>
    <t>Aliette Wp 80_250gm Pck</t>
  </si>
  <si>
    <t>Aliette Wp 80_500gm</t>
  </si>
  <si>
    <t>Ambition (Bayer)_1 Ltr Pck</t>
  </si>
  <si>
    <t>Ambition (Bayer)_250ml. Pck</t>
  </si>
  <si>
    <t>Ambition (Bayer)_500ml. Pck</t>
  </si>
  <si>
    <t>Antracol (T) WP70_100gm Pck</t>
  </si>
  <si>
    <t>Antracol (T) WP70_1KG Pck</t>
  </si>
  <si>
    <t>Antracol (T) WP70_250gm Pck</t>
  </si>
  <si>
    <t>ANTRACOL (T) WP70_500gm Pck</t>
  </si>
  <si>
    <t>Bayfolan Algae (Bayer)_500ml.</t>
  </si>
  <si>
    <t>Belt Expert SC480 (Bayer)_100ml.</t>
  </si>
  <si>
    <t>Confidor SL 200 (Imida. 17.8%SL)_Bayer_1 Ltr</t>
  </si>
  <si>
    <t>Confidor SL 200 (Imida. 17.8%SL)_Bayer_250ml.</t>
  </si>
  <si>
    <t>Confidor SL 200 (Imida 17.8%SL)_Bayer_500ml.</t>
  </si>
  <si>
    <t>Decis 100 (Deltameth.11%EC)_Bayer_250ml.</t>
  </si>
  <si>
    <t>Decis 100 (Deltamethrin 11% EC)_Bayer_100ml.</t>
  </si>
  <si>
    <t>Decis 2.8%EC (Bayer Crop)_100ml. Pck</t>
  </si>
  <si>
    <t>Decis 2.8%EC (Bayer Crop)_1Ltr Pck</t>
  </si>
  <si>
    <t>Decis 2.8%EC (Bayer Crop)_250ml. Pck</t>
  </si>
  <si>
    <t>Decis 2.8%EC (Bayer Crop)_500ml. Pck</t>
  </si>
  <si>
    <t>Evergol (Bayer)_100ml.</t>
  </si>
  <si>
    <t>Evergol (Bayer)_40ml.</t>
  </si>
  <si>
    <t>Fame (Flubendiamide 39.35%)_Bayer_10ml.</t>
  </si>
  <si>
    <t>Fame (Flubendiamide 39.35%)_Bayer_50ml.</t>
  </si>
  <si>
    <t>Fenos Quick (Fluben.8.33%+Deltame5.56%)_Bayer_250ml</t>
  </si>
  <si>
    <t>Folicur 250EC (Tebuconazole 25.9%EC)_Bayer_100ml.</t>
  </si>
  <si>
    <t>Folicur 250EC (Tebuconazole 25.9%EC)_Bayer_1Ltr.</t>
  </si>
  <si>
    <t>Folicur 250EC (Tebuconazole 25.9%EC)_Bayer_250ml.</t>
  </si>
  <si>
    <t>Folicur 250EC (Tebuconazole 25.9%EC)_Bayer_500ml.</t>
  </si>
  <si>
    <t>Gaucho FS600 (Bayer Crop)_100ml.</t>
  </si>
  <si>
    <t>Gaucho FS600 (Bayer Crop)_250ml.</t>
  </si>
  <si>
    <t>Gaucho FS600 (Bayer Crop)_50ml.</t>
  </si>
  <si>
    <t>Gaucho FS600 (Bayer)_9ml.</t>
  </si>
  <si>
    <t>Hy. Bajra Proagro 9001 (Bayer)_1.5kg Pkt</t>
  </si>
  <si>
    <t>Hy. Bajra Proagro 9444 (Bayer)_1.5kg Pkt</t>
  </si>
  <si>
    <t>Hy. Bajra Proagro 9450(Bayer)_1.5kg Pkt</t>
  </si>
  <si>
    <t>Infinito SC687 (Bayer)_100ml. Pck</t>
  </si>
  <si>
    <t>Infinito SC687 (Bayer)_500ml.</t>
  </si>
  <si>
    <t>Jump (Fipronil 80%WG)_Bayer_2gm Pouch</t>
  </si>
  <si>
    <t>Jump (Fipronil 80%WG)_Bayer_40gm.</t>
  </si>
  <si>
    <t>Larvin (Thiodicarb 75%WP)_Bayer_100gm.</t>
  </si>
  <si>
    <t>Larvin (Thiodicarb 75%WP)_Bayer_250gm.</t>
  </si>
  <si>
    <t>Laudis SC630 (Bayer)_57.5ml. Pck</t>
  </si>
  <si>
    <t>Lesenta (Fipronil 40%+Imida. 40%WG)_Bayer_40gm.</t>
  </si>
  <si>
    <t>Lesenta (Fipronil40%+Imida.40%)_Bayer_100gm.</t>
  </si>
  <si>
    <t>Luna Experience (Bayer)_100ml. Pck</t>
  </si>
  <si>
    <t>Luna Experience SC400 (Bayer)_250ml.</t>
  </si>
  <si>
    <t>Melody Duo Wp66.8% (Bayer)_100gm Pck</t>
  </si>
  <si>
    <t>Melody Duo Wp66.8% (Bayer)_400gm Pck</t>
  </si>
  <si>
    <t>Melody Duo WP66.8% (Bayer)_800gm Pck</t>
  </si>
  <si>
    <t>Movento Energy SC240 (Bayer)_100ml.</t>
  </si>
  <si>
    <t>Movento Energy Sc240 (Bayer)_250ml.</t>
  </si>
  <si>
    <t>Nativo WG75 (Bayer)_100gm. Pck</t>
  </si>
  <si>
    <t>Nativo WG75 (Bayer)_250gm. Pck</t>
  </si>
  <si>
    <t>Nativo WG75 (Bayer)_50gm Pck</t>
  </si>
  <si>
    <t>Oberon (T) SC240 (Bayer)_100ml. Pck</t>
  </si>
  <si>
    <t>Oberon (T) Sc 240 (Bayer)_200ml. Pck</t>
  </si>
  <si>
    <t>Planofix (Bayer Crop)_100ml. Pck</t>
  </si>
  <si>
    <t>Profiler 71.1WG (Bayer)_250gm.</t>
  </si>
  <si>
    <t>Regent GR (Fipronil 0.3%GR)_Bayer_1kg.</t>
  </si>
  <si>
    <t>Regent GR (Fipronil 0.3%GR)_Bayer_5kg .</t>
  </si>
  <si>
    <t>Regent SC (Fipronil 5%SC)_Bayer_100ml.</t>
  </si>
  <si>
    <t>Regent SC (Fipronil 5%SC)_Bayer_1Ltr.</t>
  </si>
  <si>
    <t>Regent SC(Fipronil 5%SC)_Bayer_250ml.</t>
  </si>
  <si>
    <t>Regent SC (Fipronil 5%SC)_Bayer_500ml.</t>
  </si>
  <si>
    <t>Regent Ultra Gr (Bayer)_1kg Pck</t>
  </si>
  <si>
    <t>Sivanto Prime SL200(Bayer) 250ml. Pck</t>
  </si>
  <si>
    <t>Sivanto Prime SL200 (Bayer)_500ml.</t>
  </si>
  <si>
    <t>Solomon OD300 (Bayer)_100ml. Pck</t>
  </si>
  <si>
    <t>Solomon OD300 (Bayer)_250ml. Pck</t>
  </si>
  <si>
    <t>Velum Prime (Bayer)_100ml.</t>
  </si>
  <si>
    <t>Velum Prime (Bayer)_250ml. Pck</t>
  </si>
  <si>
    <t>Velum Prime (Bayer)_500ml. Pck</t>
  </si>
  <si>
    <t>Whipsuper EC90 (Bayer)_250ml.</t>
  </si>
  <si>
    <t>ALIETTE WP80 20X500GR BAG IN</t>
  </si>
  <si>
    <t>CONFIDOR (T) SL200 10X1L BOT IN</t>
  </si>
  <si>
    <t>DECIS EC 28 10X1L BOT IN</t>
  </si>
  <si>
    <t>DECIS EC 28 20X500ML BOT IN</t>
  </si>
  <si>
    <t>EVERGOL XTEND FS308 50X100ML BOT IN</t>
  </si>
  <si>
    <t>FOLICUR (T) EC250 10X1L BOT IN</t>
  </si>
  <si>
    <t>GAUCHO FS600 40X250ML BOT IN</t>
  </si>
  <si>
    <t>LAUDIS SC630 10X57.5ML BOT IN</t>
  </si>
  <si>
    <t>MELODY DUO WP66 8 10X400GR BAG IN</t>
  </si>
  <si>
    <t>MELODY DUO WP66 8 50X100GR BAG IN</t>
  </si>
  <si>
    <t>MELODY DUO WP66 8 10X800G BAG IN</t>
  </si>
  <si>
    <t>PROFILER WG71 11 20X250GR BAG IN</t>
  </si>
  <si>
    <t>VELUM PRIME SC400 40X250ML BOT IN</t>
  </si>
  <si>
    <t>Not Found</t>
  </si>
  <si>
    <t>DECIS EC101-2 40X250ML BOT IN</t>
  </si>
  <si>
    <t>DECIS EC101-2 50X100ML BOX IN</t>
  </si>
  <si>
    <t>FENOS QUICK SC150 40X250ML BOT IN</t>
  </si>
  <si>
    <t>GAUCHO FS600 5X(20X9)ML BOT IN</t>
  </si>
  <si>
    <t>MILLET HYBRID 9001 20X1.5 BAG IN</t>
  </si>
  <si>
    <t>MILLET HYBRID 9444 20X1.5KG BAG IN</t>
  </si>
  <si>
    <t>MILLET HYBRID 9450 20X1 5KG BAG IN</t>
  </si>
  <si>
    <t>REGENT ULTRA GR0 6 20X1KG BAG IN</t>
  </si>
  <si>
    <t>VELUM PRIME SC400 50X100ML BOT IN</t>
  </si>
  <si>
    <t>RAFT EC60 40X250ML BOT IN</t>
  </si>
  <si>
    <t>NEWPRODUCT_3815494</t>
  </si>
  <si>
    <t>Stock and Sales FOR THE PERIOD 01-Apr-2021 TO 31-May-2021</t>
  </si>
  <si>
    <t>DISTRIBUTOR:Kisan Trading Company,</t>
  </si>
  <si>
    <t>ITEMALIAS</t>
  </si>
  <si>
    <t>Kisan Trading Company</t>
  </si>
  <si>
    <t>Generated on 6/16/2021 7:04:38 AM</t>
  </si>
  <si>
    <t>Zylem Report - 01-Apr-2021 TO 31-May-2021</t>
  </si>
  <si>
    <t>Dealer Report -  01-Apr-2021 TO 31-May-2021</t>
  </si>
  <si>
    <t xml:space="preserve">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</si>
</sst>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iece&quot;"/>
    <numFmt numFmtId="169" formatCode="&quot;&quot;0.000&quot; Litre&quot;"/>
    <numFmt numFmtId="170" formatCode="&quot;&quot;0.000&quot; Kg.&quot;"/>
    <numFmt numFmtId="171" formatCode="&quot;&quot;0&quot; botl&quot;"/>
    <numFmt numFmtId="172" formatCode="&quot;&quot;0.000&quot; PKT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  <xf numFmtId="167" fontId="10" fillId="0" borderId="24" xfId="0" applyNumberFormat="1" applyFont="1" applyBorder="1" applyAlignment="1">
      <alignment horizontal="right" vertical="top"/>
    </xf>
    <xf numFmtId="166" fontId="0" fillId="0" borderId="0" xfId="0" applyNumberFormat="1"/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8" fillId="0" borderId="27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center" vertical="top" wrapText="1"/>
    </xf>
    <xf numFmtId="49" fontId="8" fillId="0" borderId="28" xfId="0" applyNumberFormat="1" applyFont="1" applyBorder="1" applyAlignment="1">
      <alignment horizontal="center" vertical="top" wrapText="1"/>
    </xf>
    <xf numFmtId="49" fontId="8" fillId="0" borderId="29" xfId="0" applyNumberFormat="1" applyFont="1" applyBorder="1" applyAlignment="1">
      <alignment horizontal="left" vertical="top" indent="2"/>
    </xf>
    <xf numFmtId="49" fontId="10" fillId="0" borderId="29" xfId="0" applyNumberFormat="1" applyFont="1" applyBorder="1" applyAlignment="1">
      <alignment horizontal="center" vertical="top"/>
    </xf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172" fontId="10" fillId="0" borderId="24" xfId="0" applyNumberFormat="1" applyFont="1" applyBorder="1" applyAlignment="1">
      <alignment horizontal="right" vertical="top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COUNCIL ACTIVE 45GM-pkts</v>
          </cell>
        </row>
        <row r="23948">
          <cell r="E23948" t="str">
            <v>Evergol Xtend 100ml</v>
          </cell>
        </row>
        <row r="23949">
          <cell r="E23949" t="str">
            <v>FAME 500ML</v>
          </cell>
        </row>
        <row r="23950">
          <cell r="E23950" t="str">
            <v>Fame-100ml-Tin</v>
          </cell>
        </row>
        <row r="23951">
          <cell r="E23951" t="str">
            <v>Fame-10ml-Tin</v>
          </cell>
        </row>
        <row r="23952">
          <cell r="E23952" t="str">
            <v>Fame-250ml-Tin</v>
          </cell>
        </row>
        <row r="23953">
          <cell r="E23953" t="str">
            <v>Fame-50ml-Tin</v>
          </cell>
        </row>
        <row r="23954">
          <cell r="E23954" t="str">
            <v>Folicure-1lt-Tin</v>
          </cell>
        </row>
        <row r="23955">
          <cell r="E23955" t="str">
            <v>Folicure-250 Ml-Tin</v>
          </cell>
        </row>
        <row r="23956">
          <cell r="E23956" t="str">
            <v>Folicure-500-Tin</v>
          </cell>
        </row>
        <row r="23957">
          <cell r="E23957" t="str">
            <v>Foost - 250 Gm-pkts</v>
          </cell>
        </row>
        <row r="23958">
          <cell r="E23958" t="str">
            <v>FOOST - 500 GM-pkts</v>
          </cell>
        </row>
        <row r="23959">
          <cell r="E23959" t="str">
            <v>GAUCHO-100ML-Tin</v>
          </cell>
        </row>
        <row r="23960">
          <cell r="E23960" t="str">
            <v>GAUCHO-1LT-Tin</v>
          </cell>
        </row>
        <row r="23961">
          <cell r="E23961" t="str">
            <v>GAUCHO-250ML-Tin</v>
          </cell>
        </row>
        <row r="23962">
          <cell r="E23962" t="str">
            <v>GAUCHO-50ML</v>
          </cell>
        </row>
        <row r="23963">
          <cell r="E23963" t="str">
            <v>Infinito 1lt-Tin</v>
          </cell>
        </row>
        <row r="23964">
          <cell r="E23964" t="str">
            <v>INFINITO 500ML-Tin</v>
          </cell>
        </row>
        <row r="23965">
          <cell r="E23965" t="str">
            <v>LAUDIS -115 ML-Tin</v>
          </cell>
        </row>
        <row r="23966">
          <cell r="E23966" t="str">
            <v>LAUDIS -230 ML-Tin</v>
          </cell>
        </row>
        <row r="23967">
          <cell r="E23967" t="str">
            <v>LAUDIS -57.5 ML-Tin</v>
          </cell>
        </row>
        <row r="23968">
          <cell r="E23968" t="str">
            <v>LUNA EXPERIENCE - 1LT-Tin</v>
          </cell>
        </row>
        <row r="23969">
          <cell r="E23969" t="str">
            <v>LUNA EXPERIENCE - 250 ML-Tin</v>
          </cell>
        </row>
        <row r="23970">
          <cell r="E23970" t="str">
            <v>Nativo 100gm-pkts</v>
          </cell>
        </row>
        <row r="23971">
          <cell r="E23971" t="str">
            <v>NATIVO-10GM-pkts</v>
          </cell>
        </row>
        <row r="23972">
          <cell r="E23972" t="str">
            <v>NATIVO-250-pkts</v>
          </cell>
        </row>
        <row r="23973">
          <cell r="E23973" t="str">
            <v>NATIVO-500GMS-pkts</v>
          </cell>
        </row>
        <row r="23974">
          <cell r="E23974" t="str">
            <v>NATIVO-50GM-pkts</v>
          </cell>
        </row>
        <row r="23975">
          <cell r="E23975" t="str">
            <v>NATIVO-KG-pkts</v>
          </cell>
        </row>
        <row r="23976">
          <cell r="E23976" t="str">
            <v>OBERON 200ML-Tin</v>
          </cell>
        </row>
        <row r="23977">
          <cell r="E23977" t="str">
            <v>OBERON 500ML-Tin</v>
          </cell>
        </row>
        <row r="23978">
          <cell r="E23978" t="str">
            <v>PLANOFIX - 100 ML-Tin</v>
          </cell>
        </row>
        <row r="23979">
          <cell r="E23979" t="str">
            <v>PLANOFIX - 1LT-Tin</v>
          </cell>
        </row>
        <row r="23980">
          <cell r="E23980" t="str">
            <v>PLANOFIX - 250 ML-Tin</v>
          </cell>
        </row>
        <row r="23981">
          <cell r="E23981" t="str">
            <v>PLANOFIX - 500 ML-Tin</v>
          </cell>
        </row>
        <row r="23982">
          <cell r="E23982" t="str">
            <v>Regent Gold -100ml</v>
          </cell>
        </row>
        <row r="23983">
          <cell r="E23983" t="str">
            <v>Regent Gold -100ml-ltr</v>
          </cell>
        </row>
        <row r="23984">
          <cell r="E23984" t="str">
            <v>Regent Gold -250-ltr</v>
          </cell>
        </row>
        <row r="23985">
          <cell r="E23985" t="str">
            <v>Regent Sc 1lt-ltr</v>
          </cell>
        </row>
        <row r="23986">
          <cell r="E23986" t="str">
            <v>Regent Sc 250ml</v>
          </cell>
        </row>
        <row r="23987">
          <cell r="E23987" t="str">
            <v>Regent Sc 500ml</v>
          </cell>
        </row>
        <row r="23988">
          <cell r="E23988" t="str">
            <v>Regentgold -500-ltr</v>
          </cell>
        </row>
        <row r="23989">
          <cell r="E23989" t="str">
            <v>Sectin 100gm</v>
          </cell>
        </row>
        <row r="23990">
          <cell r="E23990" t="str">
            <v>SENCOR 100GR-pkts</v>
          </cell>
        </row>
        <row r="23991">
          <cell r="E23991" t="str">
            <v>SIVANTO PRIME - 250 ML-Tin</v>
          </cell>
        </row>
        <row r="23992">
          <cell r="E23992" t="str">
            <v>SIVANTO PRIME - 500 ML-Tin</v>
          </cell>
        </row>
        <row r="23993">
          <cell r="E23993" t="str">
            <v>SIVANTO PRIME -1 LT-Tin</v>
          </cell>
        </row>
        <row r="23994">
          <cell r="E23994" t="str">
            <v>SOLOMON - 1LT-Tin</v>
          </cell>
        </row>
        <row r="23995">
          <cell r="E23995" t="str">
            <v>SOLOMON - 250 ML-Tin</v>
          </cell>
        </row>
        <row r="23996">
          <cell r="E23996" t="str">
            <v>SOLOMON - 500 ML-Tin</v>
          </cell>
        </row>
        <row r="23997">
          <cell r="E23997" t="str">
            <v>Solomon 100ml-Tin</v>
          </cell>
        </row>
        <row r="23998">
          <cell r="E23998" t="str">
            <v>SPINTOR - 75 ML</v>
          </cell>
        </row>
        <row r="23999">
          <cell r="E23999" t="str">
            <v>Whipsupar-500 Ml</v>
          </cell>
        </row>
        <row r="24000">
          <cell r="E24000" t="str">
            <v>Whipsuper -250 Gm</v>
          </cell>
        </row>
        <row r="24001">
          <cell r="E24001" t="str">
            <v>Admire - 2 Gm-2 Gm</v>
          </cell>
        </row>
        <row r="24002">
          <cell r="E24002" t="str">
            <v>Adue - 100 Gm-100 Gm</v>
          </cell>
        </row>
        <row r="24003">
          <cell r="E24003" t="str">
            <v>Adue - 40 Gm-40 Gm</v>
          </cell>
        </row>
        <row r="24004">
          <cell r="E24004" t="str">
            <v>Agenda - 500 Ml-500 Ml</v>
          </cell>
        </row>
        <row r="24005">
          <cell r="E24005" t="str">
            <v>Alanto - 250 Ml-250 Ml</v>
          </cell>
        </row>
        <row r="24006">
          <cell r="E24006" t="str">
            <v>Alanto - 500 Ml-500 Ml</v>
          </cell>
        </row>
        <row r="24007">
          <cell r="E24007" t="str">
            <v>Aliette - 1 Kg-1 Kg</v>
          </cell>
        </row>
        <row r="24008">
          <cell r="E24008" t="str">
            <v>Aliette - 100 Gm-100 Gm</v>
          </cell>
        </row>
        <row r="24009">
          <cell r="E24009" t="str">
            <v>Aliette - 250 Gm-250 Gm</v>
          </cell>
        </row>
        <row r="24010">
          <cell r="E24010" t="str">
            <v>Aliette - 500 Gm-500 Gm</v>
          </cell>
        </row>
        <row r="24011">
          <cell r="E24011" t="str">
            <v>Ambiton - 1 Ltr-1 Ltr</v>
          </cell>
        </row>
        <row r="24012">
          <cell r="E24012" t="str">
            <v>Ambiton - 250 ML-250 Ml</v>
          </cell>
        </row>
        <row r="24013">
          <cell r="E24013" t="str">
            <v>Ambiton - 500 ML-500 Ml</v>
          </cell>
        </row>
        <row r="24014">
          <cell r="E24014" t="str">
            <v>Antracol - 1 Kg-1 Kg</v>
          </cell>
        </row>
        <row r="24015">
          <cell r="E24015" t="str">
            <v>Antracol - 250 Gm-250 Gm</v>
          </cell>
        </row>
        <row r="24016">
          <cell r="E24016" t="str">
            <v>Antracol - 500 Gm-500 Gm</v>
          </cell>
        </row>
        <row r="24017">
          <cell r="E24017" t="str">
            <v>Bayfolan - 1 Ltr-1 Ltr</v>
          </cell>
        </row>
        <row r="24018">
          <cell r="E24018" t="str">
            <v>Bayfolan - 500 Ml-500 Ml</v>
          </cell>
        </row>
        <row r="24019">
          <cell r="E24019" t="str">
            <v>Belt Expert - 100 Ml-100 Ml</v>
          </cell>
        </row>
        <row r="24020">
          <cell r="E24020" t="str">
            <v>Bt Surpass 7576 BG2 (Loc) - 450 Gm-450 Gm</v>
          </cell>
        </row>
        <row r="24021">
          <cell r="E24021" t="str">
            <v>Bt Surpass First Class 7149 B2 - 450 Gm-450 Gm</v>
          </cell>
        </row>
        <row r="24022">
          <cell r="E24022" t="str">
            <v>Bt Surpass Super B BG2 - 450 Gm-450 Gm</v>
          </cell>
        </row>
        <row r="24023">
          <cell r="E24023" t="str">
            <v>Buonos Sc430 - 1 Ltr-1 Ltr</v>
          </cell>
        </row>
        <row r="24024">
          <cell r="E24024" t="str">
            <v>Buonos Sc430 - 250 Ml-250 Ml</v>
          </cell>
        </row>
        <row r="24025">
          <cell r="E24025" t="str">
            <v>Buonos Sc430 - 500 Ml-500 Ml</v>
          </cell>
        </row>
        <row r="24026">
          <cell r="E24026" t="str">
            <v>Confidor - 1 Ltr-1 Ltr</v>
          </cell>
        </row>
        <row r="24027">
          <cell r="E24027" t="str">
            <v>Confidor - 100 Ml-100 Ml</v>
          </cell>
        </row>
        <row r="24028">
          <cell r="E24028" t="str">
            <v>Confidor - 250 Ml-250 Ml</v>
          </cell>
        </row>
        <row r="24029">
          <cell r="E24029" t="str">
            <v>Confidor - 500 Ml-500 Ml</v>
          </cell>
        </row>
        <row r="24030">
          <cell r="E24030" t="str">
            <v>Decis 100 - 1 Ltr-1 Ltr</v>
          </cell>
        </row>
        <row r="24031">
          <cell r="E24031" t="str">
            <v>Decis 100 - 100 Ml-100 Ml</v>
          </cell>
        </row>
        <row r="24032">
          <cell r="E24032" t="str">
            <v>Decis 100 - 250 Ml-250 Ml</v>
          </cell>
        </row>
        <row r="24033">
          <cell r="E24033" t="str">
            <v>Decis 2.8 - 1 Ltr-1 Ltr</v>
          </cell>
        </row>
        <row r="24034">
          <cell r="E24034" t="str">
            <v>Decis 2.8 - 100 Ml-100 Ml</v>
          </cell>
        </row>
        <row r="24035">
          <cell r="E24035" t="str">
            <v>Decis 2.8 - 250 Ml-250 Ml</v>
          </cell>
        </row>
        <row r="24036">
          <cell r="E24036" t="str">
            <v>Decis 2.8 - 500 Ml-500 Ml</v>
          </cell>
        </row>
        <row r="24037">
          <cell r="E24037" t="str">
            <v>Ethrel - 100 Ml-100 Ml</v>
          </cell>
        </row>
        <row r="24038">
          <cell r="E24038" t="str">
            <v>Ethrel - 500 Ml-500 Ml</v>
          </cell>
        </row>
        <row r="24039">
          <cell r="E24039" t="str">
            <v>Evergol Xtend - 1 Ltr-1 Ltr</v>
          </cell>
        </row>
        <row r="24040">
          <cell r="E24040" t="str">
            <v>Evergol Xtend - 100 Ml-100 Ml</v>
          </cell>
        </row>
        <row r="24041">
          <cell r="E24041" t="str">
            <v>Evergol Xtend - 250 Ml-250 Ml</v>
          </cell>
        </row>
        <row r="24042">
          <cell r="E24042" t="str">
            <v>Evergol Xtend - 40 Ml-40 Ml</v>
          </cell>
        </row>
        <row r="24043">
          <cell r="E24043" t="str">
            <v>Fame - 10 Ml-10 Ml</v>
          </cell>
        </row>
        <row r="24044">
          <cell r="E24044" t="str">
            <v>Fame - 100 Ml-100 Ml</v>
          </cell>
        </row>
        <row r="24045">
          <cell r="E24045" t="str">
            <v>Fame - 50 Ml-50 Ml</v>
          </cell>
        </row>
        <row r="24046">
          <cell r="E24046" t="str">
            <v>Fenos Quick Sc150 - 250 Ml-250 Ml</v>
          </cell>
        </row>
        <row r="24047">
          <cell r="E24047" t="str">
            <v>Folicur - 1 Ltr-1 Ltr</v>
          </cell>
        </row>
        <row r="24048">
          <cell r="E24048" t="str">
            <v>Folicur - 100 Ml-100 Ml</v>
          </cell>
        </row>
        <row r="24049">
          <cell r="E24049" t="str">
            <v>Folicur - 250 Ml-250 Ml</v>
          </cell>
        </row>
        <row r="24050">
          <cell r="E24050" t="str">
            <v>Folicur - 500 Ml-500 Ml</v>
          </cell>
        </row>
        <row r="24051">
          <cell r="E24051" t="str">
            <v>Foost WP50-500 Gm</v>
          </cell>
        </row>
        <row r="24052">
          <cell r="E24052" t="str">
            <v>Gaucho - 1 Ltr-1 Ltr</v>
          </cell>
        </row>
        <row r="24053">
          <cell r="E24053" t="str">
            <v>Gaucho - 100 Ml-100 Ml</v>
          </cell>
        </row>
        <row r="24054">
          <cell r="E24054" t="str">
            <v>Gaucho - 250 ML-250 Ml</v>
          </cell>
        </row>
        <row r="24055">
          <cell r="E24055" t="str">
            <v>Gaucho - 5 Ltr-5 Ltr</v>
          </cell>
        </row>
        <row r="24056">
          <cell r="E24056" t="str">
            <v>Gaucho - 50 Ml-50 Ml</v>
          </cell>
        </row>
        <row r="24057">
          <cell r="E24057" t="str">
            <v>Infinito - 500 Ml-500 Ml</v>
          </cell>
        </row>
        <row r="24058">
          <cell r="E24058" t="str">
            <v>Jump - 100 Gm-100 Gm</v>
          </cell>
        </row>
        <row r="24059">
          <cell r="E24059" t="str">
            <v>Jump - 2 Gm-2 Gm</v>
          </cell>
        </row>
        <row r="24060">
          <cell r="E24060" t="str">
            <v>Jump - 40 Gm-40 Gm</v>
          </cell>
        </row>
        <row r="24061">
          <cell r="E24061" t="str">
            <v>Larvin - 1 Kg-1 Kg</v>
          </cell>
        </row>
        <row r="24062">
          <cell r="E24062" t="str">
            <v>Larvin - 100 Gm-100 Gm</v>
          </cell>
        </row>
        <row r="24063">
          <cell r="E24063" t="str">
            <v>Larvin - 250 Gm-250 Gm</v>
          </cell>
        </row>
        <row r="24064">
          <cell r="E24064" t="str">
            <v>Larvin - 500 Gm-500 Gm</v>
          </cell>
        </row>
        <row r="24065">
          <cell r="E24065" t="str">
            <v>Laudis - 57.50 ML-57.50 Ml</v>
          </cell>
        </row>
        <row r="24066">
          <cell r="E24066" t="str">
            <v>Lesenta - 100 Gm-100 Gm</v>
          </cell>
        </row>
        <row r="24067">
          <cell r="E24067" t="str">
            <v>Lesenta - 250 Gm-250 Gm</v>
          </cell>
        </row>
        <row r="24068">
          <cell r="E24068" t="str">
            <v>Lesenta - 40 Gm-40 Gm</v>
          </cell>
        </row>
        <row r="24069">
          <cell r="E24069" t="str">
            <v>Lucifer - 160 Gms-160 GM</v>
          </cell>
        </row>
        <row r="24070">
          <cell r="E24070" t="str">
            <v>Luna Experience Sc400 - 250ml-250 Ml</v>
          </cell>
        </row>
        <row r="24071">
          <cell r="E24071" t="str">
            <v>Max Force Forte - 35 Gm-35 Gm</v>
          </cell>
        </row>
        <row r="24072">
          <cell r="E24072" t="str">
            <v>Melody Duo - 100 Gm-100 Gm</v>
          </cell>
        </row>
        <row r="24073">
          <cell r="E24073" t="str">
            <v>Melody Duo - 400 Gm-400 Gm</v>
          </cell>
        </row>
        <row r="24074">
          <cell r="E24074" t="str">
            <v>Millet Hybrid - 9450 (bajari)-1.5 Kg</v>
          </cell>
        </row>
        <row r="24075">
          <cell r="E24075" t="str">
            <v>Millet Hybrid - 9461 (bajari) - 1.5 Kg-1.5 Kg</v>
          </cell>
        </row>
        <row r="24076">
          <cell r="E24076" t="str">
            <v>Movento Energy - 1 Ltr-1 Ltr</v>
          </cell>
        </row>
        <row r="24077">
          <cell r="E24077" t="str">
            <v>Movento Energy - 100 Ml-100 Ml</v>
          </cell>
        </row>
        <row r="24078">
          <cell r="E24078" t="str">
            <v>Movento Energy - 250 Ml-250 Ml</v>
          </cell>
        </row>
        <row r="24079">
          <cell r="E24079" t="str">
            <v>Movento Od150 - 250 Ml-250 Ml</v>
          </cell>
        </row>
        <row r="24080">
          <cell r="E24080" t="str">
            <v>Movento Od150 - 500 Ml-500 Ml</v>
          </cell>
        </row>
        <row r="24081">
          <cell r="E24081" t="str">
            <v>Nativo - 100 Gm-100 Gm</v>
          </cell>
        </row>
        <row r="24082">
          <cell r="E24082" t="str">
            <v>Nativo - 250 Gm-250 Gm</v>
          </cell>
        </row>
        <row r="24083">
          <cell r="E24083" t="str">
            <v>Nativo - 50 Gm-50 Gm</v>
          </cell>
        </row>
        <row r="24084">
          <cell r="E24084" t="str">
            <v>Nativo - 500 Gm-500 Gm</v>
          </cell>
        </row>
        <row r="24085">
          <cell r="E24085" t="str">
            <v>Oberon - 100 Ml-100 Ml</v>
          </cell>
        </row>
        <row r="24086">
          <cell r="E24086" t="str">
            <v>Oberon - 200 Ml-200 Ml</v>
          </cell>
        </row>
        <row r="24087">
          <cell r="E24087" t="str">
            <v>Oberon - 500 Ml-500 Ml</v>
          </cell>
        </row>
        <row r="24088">
          <cell r="E24088" t="str">
            <v>Planofix - 1 Ltr-1 Ltr</v>
          </cell>
        </row>
        <row r="24089">
          <cell r="E24089" t="str">
            <v>Planofix - 100 Ml-100 Ml</v>
          </cell>
        </row>
        <row r="24090">
          <cell r="E24090" t="str">
            <v>Planofix - 250 Ml-250 Ml</v>
          </cell>
        </row>
        <row r="24091">
          <cell r="E24091" t="str">
            <v>Planofix - 500 Ml-500 Ml</v>
          </cell>
        </row>
        <row r="24092">
          <cell r="E24092" t="str">
            <v>Quick Bayt - 50 Gr-50 Gm</v>
          </cell>
        </row>
        <row r="24093">
          <cell r="E24093" t="str">
            <v>Raft - 1 Ltr-1 Ltr</v>
          </cell>
        </row>
        <row r="24094">
          <cell r="E24094" t="str">
            <v>Raft - 250 Ml-250 Ml</v>
          </cell>
        </row>
        <row r="24095">
          <cell r="E24095" t="str">
            <v>Raft - 500 Ml-500 Ml</v>
          </cell>
        </row>
        <row r="24096">
          <cell r="E24096" t="str">
            <v>Raxil - 100 Gm-100 Gm</v>
          </cell>
        </row>
        <row r="24097">
          <cell r="E24097" t="str">
            <v>Raxil Easy - 100 Ml-100 Ml</v>
          </cell>
        </row>
        <row r="24098">
          <cell r="E24098" t="str">
            <v>Regent (Gr) - 1 Kg-1 Kg</v>
          </cell>
        </row>
        <row r="24099">
          <cell r="E24099" t="str">
            <v>Regent (Gr) - 25 Kg-25 Kg</v>
          </cell>
        </row>
        <row r="24100">
          <cell r="E24100" t="str">
            <v>Regent (Gr) - 5 Kg-5 Kg</v>
          </cell>
        </row>
        <row r="24101">
          <cell r="E24101" t="str">
            <v>Regent (SC) - 1 Ltr-1 Ltr</v>
          </cell>
        </row>
        <row r="24102">
          <cell r="E24102" t="str">
            <v>Regent (SC) - 100 Ml-100 Ml</v>
          </cell>
        </row>
        <row r="24103">
          <cell r="E24103" t="str">
            <v>Regent (SC) - 250 Ml-250 Ml</v>
          </cell>
        </row>
        <row r="24104">
          <cell r="E24104" t="str">
            <v>Regent (SC) - 500 Ml-500 Ml</v>
          </cell>
        </row>
        <row r="24105">
          <cell r="E24105" t="str">
            <v>Regent Gold - 100 Ml-100 Ml</v>
          </cell>
        </row>
        <row r="24106">
          <cell r="E24106" t="str">
            <v>Regent Gold - 250 Ml-250 Ml</v>
          </cell>
        </row>
        <row r="24107">
          <cell r="E24107" t="str">
            <v>Regent Ultra Gr - 1 Kg-1 Kg</v>
          </cell>
        </row>
        <row r="24108">
          <cell r="E24108" t="str">
            <v>Regent Ultra Gr - 4 Kg-4 Kg</v>
          </cell>
        </row>
        <row r="24109">
          <cell r="E24109" t="str">
            <v>Sectin - 100 Gm-100 Gm</v>
          </cell>
        </row>
        <row r="24110">
          <cell r="E24110" t="str">
            <v>Sencor - 100 Gm-100 Gm</v>
          </cell>
        </row>
        <row r="24111">
          <cell r="E24111" t="str">
            <v>Sencor - 500 Gm-500 Gm</v>
          </cell>
        </row>
        <row r="24112">
          <cell r="E24112" t="str">
            <v>Sivanto Prime SL - 500 Ml-500 Ml</v>
          </cell>
        </row>
        <row r="24113">
          <cell r="E24113" t="str">
            <v>Solomon - 1 Ltr-1 Ltr</v>
          </cell>
        </row>
        <row r="24114">
          <cell r="E24114" t="str">
            <v>Solomon - 100 Ml-100 Ml</v>
          </cell>
        </row>
        <row r="24115">
          <cell r="E24115" t="str">
            <v>Solomon - 250 Ml-250 Ml</v>
          </cell>
        </row>
        <row r="24116">
          <cell r="E24116" t="str">
            <v>Solomon - 500 Ml-500 Ml</v>
          </cell>
        </row>
        <row r="24117">
          <cell r="E24117" t="str">
            <v>Spintor - 75 Ml-75 Ml</v>
          </cell>
        </row>
        <row r="24118">
          <cell r="E24118" t="str">
            <v>Sunrice - 50 Gm-50 Gm</v>
          </cell>
        </row>
        <row r="24119">
          <cell r="E24119" t="str">
            <v>Super Confidor - 100 Ml-100 Ml</v>
          </cell>
        </row>
        <row r="24120">
          <cell r="E24120" t="str">
            <v>Super Confidor - 250 Ml-250 Ml</v>
          </cell>
        </row>
        <row r="24121">
          <cell r="E24121" t="str">
            <v>Super Confidor - 50 Ml-50 Ml</v>
          </cell>
        </row>
        <row r="24122">
          <cell r="E24122" t="str">
            <v>Super Confidor - 500 Ml-500 Ml</v>
          </cell>
        </row>
        <row r="24123">
          <cell r="E24123" t="str">
            <v>Temprid - 50 Ml-50 Ml</v>
          </cell>
        </row>
        <row r="24124">
          <cell r="E24124" t="str">
            <v>Velum Prime - 100 Ml-100 Ml</v>
          </cell>
        </row>
        <row r="24125">
          <cell r="E24125" t="str">
            <v>Velum Prime - 250 Ml-250 Ml</v>
          </cell>
        </row>
        <row r="24126">
          <cell r="E24126" t="str">
            <v>Velum Prime - 500 Ml-500 Ml</v>
          </cell>
        </row>
        <row r="24127">
          <cell r="E24127" t="str">
            <v>Whip Super - 1 Ltr-1 Ltr</v>
          </cell>
        </row>
        <row r="24128">
          <cell r="E24128" t="str">
            <v>Whip Super - 100 Ml-100 Ml</v>
          </cell>
        </row>
        <row r="24129">
          <cell r="E24129" t="str">
            <v>Whip Super - 250 Ml-250 Ml</v>
          </cell>
        </row>
        <row r="24130">
          <cell r="E24130" t="str">
            <v>Whip Super - 500 Ml-500 Ml</v>
          </cell>
        </row>
        <row r="24131">
          <cell r="E24131">
            <v>3770</v>
          </cell>
        </row>
        <row r="24132">
          <cell r="E24132" t="str">
            <v>6129 GOLD 3KG-Pcs.</v>
          </cell>
        </row>
        <row r="24133">
          <cell r="E24133" t="str">
            <v>7172 BGII 450GM-Pcs.</v>
          </cell>
        </row>
        <row r="24134">
          <cell r="E24134" t="str">
            <v>7272 BGII 450GM-Pcs.</v>
          </cell>
        </row>
        <row r="24135">
          <cell r="E24135" t="str">
            <v>ADUE 100 GM-Pcs.</v>
          </cell>
        </row>
        <row r="24136">
          <cell r="E24136" t="str">
            <v>ADUE 40GM-Pcs.</v>
          </cell>
        </row>
        <row r="24137">
          <cell r="E24137" t="str">
            <v>ALIETTE 1KG-PCS</v>
          </cell>
        </row>
        <row r="24138">
          <cell r="E24138" t="str">
            <v>ALIETTE 500GM-Pcs.</v>
          </cell>
        </row>
        <row r="24139">
          <cell r="E24139" t="str">
            <v>ANTRACOL 1KG-PCS</v>
          </cell>
        </row>
        <row r="24140">
          <cell r="E24140" t="str">
            <v>ANTRACOL 250GM-PCS</v>
          </cell>
        </row>
        <row r="24141">
          <cell r="E24141" t="str">
            <v>ANTRACOL 500GM-PCS</v>
          </cell>
        </row>
        <row r="24142">
          <cell r="E24142" t="str">
            <v>ATLANTIS 160GM-PCS</v>
          </cell>
        </row>
        <row r="24143">
          <cell r="E24143" t="str">
            <v>BELT EXPERT 100ML-Pcs.</v>
          </cell>
        </row>
        <row r="24144">
          <cell r="E24144" t="str">
            <v>BERDERA 1KG-Pcs.</v>
          </cell>
        </row>
        <row r="24145">
          <cell r="E24145" t="str">
            <v>BERDERA 500GM-Pcs.</v>
          </cell>
        </row>
        <row r="24146">
          <cell r="E24146" t="str">
            <v>BUONOS 1L-PCS</v>
          </cell>
        </row>
        <row r="24147">
          <cell r="E24147" t="str">
            <v>BUONOS 500 ML-PCS</v>
          </cell>
        </row>
        <row r="24148">
          <cell r="E24148" t="str">
            <v>CONFIDOR 1LTR-PCS</v>
          </cell>
        </row>
        <row r="24149">
          <cell r="E24149" t="str">
            <v>CONFIDOR 500ML-PCS</v>
          </cell>
        </row>
        <row r="24150">
          <cell r="E24150" t="str">
            <v>CONFIDOR SUPER 500ML-Pcs.</v>
          </cell>
        </row>
        <row r="24151">
          <cell r="E24151" t="str">
            <v>COUNCIL ACTIV 45GM-Pcs.</v>
          </cell>
        </row>
        <row r="24152">
          <cell r="E24152" t="str">
            <v>COUNCIL ACTIV 90GM-Pcs.</v>
          </cell>
        </row>
        <row r="24153">
          <cell r="E24153" t="str">
            <v>DECIS 2.8 1LTR-PCS</v>
          </cell>
        </row>
        <row r="24154">
          <cell r="E24154" t="str">
            <v>DECIS 250ML-PCS</v>
          </cell>
        </row>
        <row r="24155">
          <cell r="E24155" t="str">
            <v>DECIS EC 2.8 500ML-PCS</v>
          </cell>
        </row>
        <row r="24156">
          <cell r="E24156" t="str">
            <v>DKC9108PLUS 4.5 KG-Pcs.</v>
          </cell>
        </row>
        <row r="24157">
          <cell r="E24157" t="str">
            <v>ETHRAL 1LTR-PCS</v>
          </cell>
        </row>
        <row r="24158">
          <cell r="E24158" t="str">
            <v>ETHRAL 500ML-PCS</v>
          </cell>
        </row>
        <row r="24159">
          <cell r="E24159" t="str">
            <v>FAME 100ML-PCS</v>
          </cell>
        </row>
        <row r="24160">
          <cell r="E24160" t="str">
            <v>FAME 10ML-Pcs.</v>
          </cell>
        </row>
        <row r="24161">
          <cell r="E24161" t="str">
            <v>FAME 250ML-PCS</v>
          </cell>
        </row>
        <row r="24162">
          <cell r="E24162" t="str">
            <v>FAME 500ML-PCS</v>
          </cell>
        </row>
        <row r="24163">
          <cell r="E24163" t="str">
            <v>FAME 50ML-PCS</v>
          </cell>
        </row>
        <row r="24164">
          <cell r="E24164" t="str">
            <v>FITREST 100GM-PCS</v>
          </cell>
        </row>
        <row r="24165">
          <cell r="E24165" t="str">
            <v>FOLICUR 1LTR-PCS</v>
          </cell>
        </row>
        <row r="24166">
          <cell r="E24166" t="str">
            <v>FOLICUR 500ML-PCS</v>
          </cell>
        </row>
        <row r="24167">
          <cell r="E24167" t="str">
            <v>FOLOCUR 500ML-PCS</v>
          </cell>
        </row>
        <row r="24168">
          <cell r="E24168" t="str">
            <v>GAUCHO 100ML-PCS</v>
          </cell>
        </row>
        <row r="24169">
          <cell r="E24169" t="str">
            <v>GAUCHO 1LTR-PCS</v>
          </cell>
        </row>
        <row r="24170">
          <cell r="E24170" t="str">
            <v>GAUCHO 250ML-PCS</v>
          </cell>
        </row>
        <row r="24171">
          <cell r="E24171" t="str">
            <v>GAUCHO 50ML-PCS</v>
          </cell>
        </row>
        <row r="24172">
          <cell r="E24172" t="str">
            <v>GAUCHO 5LTR-PCS</v>
          </cell>
        </row>
        <row r="24173">
          <cell r="E24173" t="str">
            <v>GLAMORE 100GM-PCS</v>
          </cell>
        </row>
        <row r="24174">
          <cell r="E24174" t="str">
            <v>GLAMORE 250GM-PCS</v>
          </cell>
        </row>
        <row r="24175">
          <cell r="E24175" t="str">
            <v>GREAT 1LTR-PCS</v>
          </cell>
        </row>
        <row r="24176">
          <cell r="E24176" t="str">
            <v>LAUDIS SC630 115 ML-PCS</v>
          </cell>
        </row>
        <row r="24177">
          <cell r="E24177" t="str">
            <v>LAUDIS SC630 57.5 ML-Pcs.</v>
          </cell>
        </row>
        <row r="24178">
          <cell r="E24178" t="str">
            <v>LESANTA 100 GM-PCS</v>
          </cell>
        </row>
        <row r="24179">
          <cell r="E24179" t="str">
            <v>LESANTA 250GM-PCS</v>
          </cell>
        </row>
        <row r="24180">
          <cell r="E24180" t="str">
            <v>LUCIFER 160GM-PCS</v>
          </cell>
        </row>
        <row r="24181">
          <cell r="E24181" t="str">
            <v>MELODY 400GM-PCS</v>
          </cell>
        </row>
        <row r="24182">
          <cell r="E24182" t="str">
            <v>MELODY 800 GM-PCS</v>
          </cell>
        </row>
        <row r="24183">
          <cell r="E24183" t="str">
            <v>MONCEREN 1L-Pcs.</v>
          </cell>
        </row>
        <row r="24184">
          <cell r="E24184" t="str">
            <v>MOVENTO ENERGY 1LTR-PCS</v>
          </cell>
        </row>
        <row r="24185">
          <cell r="E24185" t="str">
            <v>MOVENTO ENERGY 250ML-PCS</v>
          </cell>
        </row>
        <row r="24186">
          <cell r="E24186" t="str">
            <v>MUSTARD 5210-Pcs.</v>
          </cell>
        </row>
        <row r="24187">
          <cell r="E24187" t="str">
            <v>MUSTARD 5222-Pcs.</v>
          </cell>
        </row>
        <row r="24188">
          <cell r="E24188" t="str">
            <v>MUSTARD 5232-PCS</v>
          </cell>
        </row>
        <row r="24189">
          <cell r="E24189" t="str">
            <v>NATIVO 1 KG-PCS</v>
          </cell>
        </row>
        <row r="24190">
          <cell r="E24190" t="str">
            <v>NATIVO 250GM-PCS</v>
          </cell>
        </row>
        <row r="24191">
          <cell r="E24191" t="str">
            <v>NATIVO 500GM-PCS</v>
          </cell>
        </row>
        <row r="24192">
          <cell r="E24192" t="str">
            <v>OBERON 1LTR-PCS</v>
          </cell>
        </row>
        <row r="24193">
          <cell r="E24193" t="str">
            <v>OBERON 200 ML-Pcs.</v>
          </cell>
        </row>
        <row r="24194">
          <cell r="E24194" t="str">
            <v>OBERON 2LTR-PCS</v>
          </cell>
        </row>
        <row r="24195">
          <cell r="E24195" t="str">
            <v>OBERON 5 LTR-PCS</v>
          </cell>
        </row>
        <row r="24196">
          <cell r="E24196" t="str">
            <v>OBERON 500ML-PCS</v>
          </cell>
        </row>
        <row r="24197">
          <cell r="E24197" t="str">
            <v>PLANOFIX 100ML-Pcs.</v>
          </cell>
        </row>
        <row r="24198">
          <cell r="E24198" t="str">
            <v>PLANOFIX 1L-Pcs.</v>
          </cell>
        </row>
        <row r="24199">
          <cell r="E24199" t="str">
            <v>PLANOFIX 250ML-PCS</v>
          </cell>
        </row>
        <row r="24200">
          <cell r="E24200" t="str">
            <v>PLANOFIX 500ML-Pcs.</v>
          </cell>
        </row>
        <row r="24201">
          <cell r="E24201" t="str">
            <v>PPE-FULL SET-PCS</v>
          </cell>
        </row>
        <row r="24202">
          <cell r="E24202" t="str">
            <v>RAXIL 100 GM-PCS</v>
          </cell>
        </row>
        <row r="24203">
          <cell r="E24203" t="str">
            <v>RAXIL 40GM-PCS</v>
          </cell>
        </row>
        <row r="24204">
          <cell r="E24204" t="str">
            <v>RAXIL EASY 100 ML-PCS</v>
          </cell>
        </row>
        <row r="24205">
          <cell r="E24205" t="str">
            <v>RAXIL EASY 250 ML-PCS</v>
          </cell>
        </row>
        <row r="24206">
          <cell r="E24206" t="str">
            <v>RAXIL EASY 50 ML-PCS</v>
          </cell>
        </row>
        <row r="24207">
          <cell r="E24207" t="str">
            <v>REGENT GOLD SC 250ML-Pcs.</v>
          </cell>
        </row>
        <row r="24208">
          <cell r="E24208" t="str">
            <v>REGENT GR 25KG-PCS</v>
          </cell>
        </row>
        <row r="24209">
          <cell r="E24209" t="str">
            <v>REGENT GR 5KG-PCS</v>
          </cell>
        </row>
        <row r="24210">
          <cell r="E24210" t="str">
            <v>REGENT SC 1LTR-PCS</v>
          </cell>
        </row>
        <row r="24211">
          <cell r="E24211" t="str">
            <v>REGENT SC 500ML-PCS</v>
          </cell>
        </row>
        <row r="24212">
          <cell r="E24212" t="str">
            <v>REGENT ULTRA 4KG-PCS</v>
          </cell>
        </row>
        <row r="24213">
          <cell r="E24213" t="str">
            <v>REXIL EASY 50ML-PCS</v>
          </cell>
        </row>
        <row r="24214">
          <cell r="E24214" t="str">
            <v>RICESTAR 1LT-Pcs.</v>
          </cell>
        </row>
        <row r="24215">
          <cell r="E24215" t="str">
            <v>RICESTAR 250ML-PCS</v>
          </cell>
        </row>
        <row r="24216">
          <cell r="E24216" t="str">
            <v>ROUND UP 1LTR-PCS</v>
          </cell>
        </row>
        <row r="24217">
          <cell r="E24217" t="str">
            <v>ROUND UP 5L-Pcs.</v>
          </cell>
        </row>
        <row r="24218">
          <cell r="E24218" t="str">
            <v>ROUNDUP 500ML-Pcs.</v>
          </cell>
        </row>
        <row r="24219">
          <cell r="E24219" t="str">
            <v>ROUNDUP SPEED 1L-PCS</v>
          </cell>
        </row>
        <row r="24220">
          <cell r="E24220" t="str">
            <v>SENCOR 100GM-PCS</v>
          </cell>
        </row>
        <row r="24221">
          <cell r="E24221" t="str">
            <v>SENCOR 500 GM-PCS</v>
          </cell>
        </row>
        <row r="24222">
          <cell r="E24222" t="str">
            <v>SIMBOLA 1KG-Pcs.</v>
          </cell>
        </row>
        <row r="24223">
          <cell r="E24223" t="str">
            <v>SIMBOLA 500G-Pcs.</v>
          </cell>
        </row>
        <row r="24224">
          <cell r="E24224" t="str">
            <v>SIVANTO PRIME 1LTR-PCS</v>
          </cell>
        </row>
        <row r="24225">
          <cell r="E24225" t="str">
            <v>SIVANTO PRIME 500ML-PCS</v>
          </cell>
        </row>
        <row r="24226">
          <cell r="E24226" t="str">
            <v>SOLOMAN 1LTR-PCS</v>
          </cell>
        </row>
        <row r="24227">
          <cell r="E24227" t="str">
            <v>SOLOMAN 500ML-PCS</v>
          </cell>
        </row>
        <row r="24228">
          <cell r="E24228" t="str">
            <v>SOLOMON 100ML-PCS</v>
          </cell>
        </row>
        <row r="24229">
          <cell r="E24229" t="str">
            <v>SPINTOR 75 ML-PCS</v>
          </cell>
        </row>
        <row r="24230">
          <cell r="E24230" t="str">
            <v>SUNRISE 50GM-PCS</v>
          </cell>
        </row>
        <row r="24231">
          <cell r="E24231" t="str">
            <v>SURPASS SAFAL-555-Pcs.</v>
          </cell>
        </row>
        <row r="24232">
          <cell r="E24232" t="str">
            <v>TOPSTAR 22.5GM-PCS</v>
          </cell>
        </row>
        <row r="24233">
          <cell r="E24233" t="str">
            <v>WHIPSUPER 250ML-Pcs.</v>
          </cell>
        </row>
        <row r="24234">
          <cell r="E24234" t="str">
            <v>WIPSUPER 250 ML-PCS</v>
          </cell>
        </row>
        <row r="24235">
          <cell r="E24235" t="str">
            <v>ADMIER 300 GM-KLR</v>
          </cell>
        </row>
        <row r="24236">
          <cell r="E24236" t="str">
            <v>ADMIRE 150 GM-KLR</v>
          </cell>
        </row>
        <row r="24237">
          <cell r="E24237" t="str">
            <v>ADMIRE 150 GM-NOS</v>
          </cell>
        </row>
        <row r="24238">
          <cell r="E24238" t="str">
            <v>ADMIRE 16 GMS-KLR</v>
          </cell>
        </row>
        <row r="24239">
          <cell r="E24239" t="str">
            <v>ADMIRE 2 GM-KLR</v>
          </cell>
        </row>
        <row r="24240">
          <cell r="E24240" t="str">
            <v>ADMIRE 30 GM-KLR</v>
          </cell>
        </row>
        <row r="24241">
          <cell r="E24241" t="str">
            <v>ADMIRE 75 GM-KLR</v>
          </cell>
        </row>
        <row r="24242">
          <cell r="E24242" t="str">
            <v>ADUE 100 GM-NOS</v>
          </cell>
        </row>
        <row r="24243">
          <cell r="E24243" t="str">
            <v>ADUE 200 GM-NOS</v>
          </cell>
        </row>
        <row r="24244">
          <cell r="E24244" t="str">
            <v>ADUE 40 GM-NOS</v>
          </cell>
        </row>
        <row r="24245">
          <cell r="E24245" t="str">
            <v>ALANTO 100 ML-NOS</v>
          </cell>
        </row>
        <row r="24246">
          <cell r="E24246" t="str">
            <v>ALANTO 250 ML-KLR</v>
          </cell>
        </row>
        <row r="24247">
          <cell r="E24247" t="str">
            <v>ALANTO 500 ML-KLR</v>
          </cell>
        </row>
        <row r="24248">
          <cell r="E24248" t="str">
            <v>ALIETTE (80WP) 100 GMS-KLR</v>
          </cell>
        </row>
        <row r="24249">
          <cell r="E24249" t="str">
            <v>ALIETTE 1 KGS-NOS</v>
          </cell>
        </row>
        <row r="24250">
          <cell r="E24250" t="str">
            <v>ALIETTE 80 WP 250 GMS-KLR</v>
          </cell>
        </row>
        <row r="24251">
          <cell r="E24251" t="str">
            <v>ALIETTE 80 WP 500 GMS-KLR</v>
          </cell>
        </row>
        <row r="24252">
          <cell r="E24252" t="str">
            <v>AMBITION 500 ML-NOS</v>
          </cell>
        </row>
        <row r="24253">
          <cell r="E24253" t="str">
            <v>ANTRACOL (70WP) 1 KGS-KLR</v>
          </cell>
        </row>
        <row r="24254">
          <cell r="E24254" t="str">
            <v>ANTRACOL (70WP) 1 KGS-NOS</v>
          </cell>
        </row>
        <row r="24255">
          <cell r="E24255" t="str">
            <v>ANTRACOL (70WP) 100 GM-KLR</v>
          </cell>
        </row>
        <row r="24256">
          <cell r="E24256" t="str">
            <v>ANTRACOL (70WP) 500 GM-KLR</v>
          </cell>
        </row>
        <row r="24257">
          <cell r="E24257" t="str">
            <v>ANTRACOL 250 GM-KLR</v>
          </cell>
        </row>
        <row r="24258">
          <cell r="E24258" t="str">
            <v>ANTROCOL (70WP) 250 GM-KLR</v>
          </cell>
        </row>
        <row r="24259">
          <cell r="E24259" t="str">
            <v>ARENT SG 100 GM-KLR</v>
          </cell>
        </row>
        <row r="24260">
          <cell r="E24260" t="str">
            <v>BAYFOLAN ZINK 250 GMS-KLR</v>
          </cell>
        </row>
        <row r="24261">
          <cell r="E24261" t="str">
            <v>BAYLETON 500 GM-KLR</v>
          </cell>
        </row>
        <row r="24262">
          <cell r="E24262" t="str">
            <v>BECTIN WG 60 100 GMS-KLR</v>
          </cell>
        </row>
        <row r="24263">
          <cell r="E24263" t="str">
            <v>BELT EXPERT 100 ML-NOS</v>
          </cell>
        </row>
        <row r="24264">
          <cell r="E24264" t="str">
            <v>Belt Expert 250ml-KLR</v>
          </cell>
        </row>
        <row r="24265">
          <cell r="E24265" t="str">
            <v>BILCYP 10 EC 1 LTR-KLR</v>
          </cell>
        </row>
        <row r="24266">
          <cell r="E24266" t="str">
            <v>BILCYP 10 EC 250 ML-KLR</v>
          </cell>
        </row>
        <row r="24267">
          <cell r="E24267" t="str">
            <v>BILCYP 10 EC 5 LTR-KLR</v>
          </cell>
        </row>
        <row r="24268">
          <cell r="E24268" t="str">
            <v>BILCYP 10 EC 500 ML-KLR</v>
          </cell>
        </row>
        <row r="24269">
          <cell r="E24269" t="str">
            <v>BILZEB (75WP) 1 KGS-KLR</v>
          </cell>
        </row>
        <row r="24270">
          <cell r="E24270" t="str">
            <v>BILZEB (75WP) 500 GMS-KLR</v>
          </cell>
        </row>
        <row r="24271">
          <cell r="E24271" t="str">
            <v>CONFIDOR 1 LTR-KLR</v>
          </cell>
        </row>
        <row r="24272">
          <cell r="E24272" t="str">
            <v>CONFIDOR 100 ML-KLR</v>
          </cell>
        </row>
        <row r="24273">
          <cell r="E24273" t="str">
            <v>CONFIDOR 250 ML-KLR</v>
          </cell>
        </row>
        <row r="24274">
          <cell r="E24274" t="str">
            <v>CONFIDOR 250 ML-NOS</v>
          </cell>
        </row>
        <row r="24275">
          <cell r="E24275" t="str">
            <v>CONFIDOR 50 ML-KLR</v>
          </cell>
        </row>
        <row r="24276">
          <cell r="E24276" t="str">
            <v>CONFIDOR 500 ML-KLR</v>
          </cell>
        </row>
        <row r="24277">
          <cell r="E24277" t="str">
            <v>CONFIDOR SUPER 100 ML-KLR</v>
          </cell>
        </row>
        <row r="24278">
          <cell r="E24278" t="str">
            <v>CONFIDOR SUPER 250 ML-KLR</v>
          </cell>
        </row>
        <row r="24279">
          <cell r="E24279" t="str">
            <v>CONFIDOR SUPER 50 ML-KLR</v>
          </cell>
        </row>
        <row r="24280">
          <cell r="E24280" t="str">
            <v>CONFIDOR SUPER 500 ML-KLR</v>
          </cell>
        </row>
        <row r="24281">
          <cell r="E24281" t="str">
            <v>COTTON -ASHA 1171 BTII 450 GMS-NOS</v>
          </cell>
        </row>
        <row r="24282">
          <cell r="E24282" t="str">
            <v>COTTON FIRST CLASS 7149 BT 450 GM-NOS</v>
          </cell>
        </row>
        <row r="24283">
          <cell r="E24283" t="str">
            <v>COTTON SURPASS SUPERB BG2 450 GR-gm</v>
          </cell>
        </row>
        <row r="24284">
          <cell r="E24284" t="str">
            <v>COTTON- DHANNO BT BAYER 450 GMS-NOS</v>
          </cell>
        </row>
        <row r="24285">
          <cell r="E24285" t="str">
            <v>COTTON- DHANNO BT-2 450 GMS-NOS</v>
          </cell>
        </row>
        <row r="24286">
          <cell r="E24286" t="str">
            <v>COTTON- SP1037 BT 2 BAYER 450 GMS-NOS</v>
          </cell>
        </row>
        <row r="24287">
          <cell r="E24287" t="str">
            <v>COTTON-FAST CLASS 450 GM-NOS</v>
          </cell>
        </row>
        <row r="24288">
          <cell r="E24288" t="str">
            <v>CYBIL 25 EC 1 LTR-KLR</v>
          </cell>
        </row>
        <row r="24289">
          <cell r="E24289" t="str">
            <v>CYBIL 25 EC 250-KLR</v>
          </cell>
        </row>
        <row r="24290">
          <cell r="E24290" t="str">
            <v>CYBIL 25 ES 500 ML-KLR</v>
          </cell>
        </row>
        <row r="24291">
          <cell r="E24291" t="str">
            <v>DECIS 100 ES 250 ML-KLR</v>
          </cell>
        </row>
        <row r="24292">
          <cell r="E24292" t="str">
            <v>DECIS 100 ML-KLR</v>
          </cell>
        </row>
        <row r="24293">
          <cell r="E24293" t="str">
            <v>DECIS 2.8 1 LTR-KLR</v>
          </cell>
        </row>
        <row r="24294">
          <cell r="E24294" t="str">
            <v>DECIS 2.8 1 LTR-NOS</v>
          </cell>
        </row>
        <row r="24295">
          <cell r="E24295" t="str">
            <v>DECIS 2.8 EC 250 ML-KLR</v>
          </cell>
        </row>
        <row r="24296">
          <cell r="E24296" t="str">
            <v>DECIS 2.8 EC 500 ML-KLR</v>
          </cell>
        </row>
        <row r="24297">
          <cell r="E24297" t="str">
            <v>DECIS EC 101 100ML-NOS</v>
          </cell>
        </row>
        <row r="24298">
          <cell r="E24298" t="str">
            <v>DECIS EC 28 500 ML-KLR</v>
          </cell>
        </row>
        <row r="24299">
          <cell r="E24299" t="str">
            <v>DEROSAL 50 WP 100 GMS-KLR</v>
          </cell>
        </row>
        <row r="24300">
          <cell r="E24300" t="str">
            <v>DEROSAL WP 50 500 GMS-KLR</v>
          </cell>
        </row>
        <row r="24301">
          <cell r="E24301" t="str">
            <v>ETHERAL SL 1 LTR-KLR</v>
          </cell>
        </row>
        <row r="24302">
          <cell r="E24302" t="str">
            <v>ETHERAL SL 1 LTR-NOS</v>
          </cell>
        </row>
        <row r="24303">
          <cell r="E24303" t="str">
            <v>ETHEREL 500 ML-KLR</v>
          </cell>
        </row>
        <row r="24304">
          <cell r="E24304" t="str">
            <v>ETHREL 100ml-KLR</v>
          </cell>
        </row>
        <row r="24305">
          <cell r="E24305" t="str">
            <v>EVERGOL XTEND 40 ML-NOS</v>
          </cell>
        </row>
        <row r="24306">
          <cell r="E24306" t="str">
            <v>EVERGOL 250 ML-NOS</v>
          </cell>
        </row>
        <row r="24307">
          <cell r="E24307" t="str">
            <v>EVERGOL XTEND 100 ML-NOS</v>
          </cell>
        </row>
        <row r="24308">
          <cell r="E24308" t="str">
            <v>EVERGOLXTEND 250 ML-NOS</v>
          </cell>
        </row>
        <row r="24309">
          <cell r="E24309" t="str">
            <v>FAME 100 ML-KLR</v>
          </cell>
        </row>
        <row r="24310">
          <cell r="E24310" t="str">
            <v>FAME 10ML-KLR</v>
          </cell>
        </row>
        <row r="24311">
          <cell r="E24311" t="str">
            <v>FAME 250 ML-KLR</v>
          </cell>
        </row>
        <row r="24312">
          <cell r="E24312" t="str">
            <v>FAME 250 ML-NOS</v>
          </cell>
        </row>
        <row r="24313">
          <cell r="E24313" t="str">
            <v>FAME 50 ML-KLR</v>
          </cell>
        </row>
        <row r="24314">
          <cell r="E24314" t="str">
            <v>FAME 500 ML-KLR</v>
          </cell>
        </row>
        <row r="24315">
          <cell r="E24315" t="str">
            <v>FENOS QUICK SC 150 100 ML-NOS</v>
          </cell>
        </row>
        <row r="24316">
          <cell r="E24316" t="str">
            <v>FENOS QUICK SC 150 250 ML-NOS</v>
          </cell>
        </row>
        <row r="24317">
          <cell r="E24317" t="str">
            <v>FITREST 100 GM-KLR</v>
          </cell>
        </row>
        <row r="24318">
          <cell r="E24318" t="str">
            <v>FITREST 250 GM-KLR</v>
          </cell>
        </row>
        <row r="24319">
          <cell r="E24319" t="str">
            <v>FOLICUR 100 ML-KLR</v>
          </cell>
        </row>
        <row r="24320">
          <cell r="E24320" t="str">
            <v>FOLICUR 250 ML-KLR</v>
          </cell>
        </row>
        <row r="24321">
          <cell r="E24321" t="str">
            <v>FOLICUR 500 ML-KLR</v>
          </cell>
        </row>
        <row r="24322">
          <cell r="E24322" t="str">
            <v>FOOST WP50 250GM-NOS</v>
          </cell>
        </row>
        <row r="24323">
          <cell r="E24323" t="str">
            <v>FOOST WP50 500 GM-NOS</v>
          </cell>
        </row>
        <row r="24324">
          <cell r="E24324" t="str">
            <v>GAUCHO 50 ML-KLR</v>
          </cell>
        </row>
        <row r="24325">
          <cell r="E24325" t="str">
            <v>GAUCHO 50 ML-NOS</v>
          </cell>
        </row>
        <row r="24326">
          <cell r="E24326" t="str">
            <v>GAUCHO 600 FS 1 LTR-KLR</v>
          </cell>
        </row>
        <row r="24327">
          <cell r="E24327" t="str">
            <v>GAUCHO 600 FS 100 ML-KLR</v>
          </cell>
        </row>
        <row r="24328">
          <cell r="E24328" t="str">
            <v>GAUCHO 600 FS 5 LTR-NOS</v>
          </cell>
        </row>
        <row r="24329">
          <cell r="E24329" t="str">
            <v>GAUCHO 70 WS 9 GMS-KLR</v>
          </cell>
        </row>
        <row r="24330">
          <cell r="E24330" t="str">
            <v>Gaucho600fs 250ml-KLR</v>
          </cell>
        </row>
        <row r="24331">
          <cell r="E24331" t="str">
            <v>HOSTATHION 40 ES 1 LTR-KLR</v>
          </cell>
        </row>
        <row r="24332">
          <cell r="E24332" t="str">
            <v>HOSTATHION 40 ES 250 ML-KLR</v>
          </cell>
        </row>
        <row r="24333">
          <cell r="E24333" t="str">
            <v>HOSTATHION 40 ES 500 ML-KLR</v>
          </cell>
        </row>
        <row r="24334">
          <cell r="E24334" t="str">
            <v>HOSTATHION 40EC 100 ML-KLR</v>
          </cell>
        </row>
        <row r="24335">
          <cell r="E24335" t="str">
            <v>HOSTATHION 40EC 5 LTR-KLR</v>
          </cell>
        </row>
        <row r="24336">
          <cell r="E24336" t="str">
            <v>INFINITO SC687 100 ML-NOS</v>
          </cell>
        </row>
        <row r="24337">
          <cell r="E24337" t="str">
            <v>JAWAR - SORGUM HYBRID 8562 3 KGS-NOS</v>
          </cell>
        </row>
        <row r="24338">
          <cell r="E24338" t="str">
            <v>JAWAR- 8562 3 KGS-NOS</v>
          </cell>
        </row>
        <row r="24339">
          <cell r="E24339" t="str">
            <v>JUMP (WG80) 10X2GR-KLR</v>
          </cell>
        </row>
        <row r="24340">
          <cell r="E24340" t="str">
            <v>JUMP (WG80)40 GMS-KLR</v>
          </cell>
        </row>
        <row r="24341">
          <cell r="E24341" t="str">
            <v>JUMP 20 GM-NOS</v>
          </cell>
        </row>
        <row r="24342">
          <cell r="E24342" t="str">
            <v>JUMP 40gm-KLR</v>
          </cell>
        </row>
        <row r="24343">
          <cell r="E24343" t="str">
            <v>K-OTHRINE SC 25.2 1 LTR-KLR</v>
          </cell>
        </row>
        <row r="24344">
          <cell r="E24344" t="str">
            <v>K-OTHRINE SC25.5 50 ML-KLR</v>
          </cell>
        </row>
        <row r="24345">
          <cell r="E24345" t="str">
            <v>K-OTHRINE WP2.5 120DRM-KLR</v>
          </cell>
        </row>
        <row r="24346">
          <cell r="E24346" t="str">
            <v>KAR US-6214 250-NOS</v>
          </cell>
        </row>
        <row r="24347">
          <cell r="E24347" t="str">
            <v>KARLE US6214 500-NOS</v>
          </cell>
        </row>
        <row r="24348">
          <cell r="E24348" t="str">
            <v>LARVIN 75 WP 250 GMS-KLR</v>
          </cell>
        </row>
        <row r="24349">
          <cell r="E24349" t="str">
            <v>LARVIN 75WP 1 KG-KLR</v>
          </cell>
        </row>
        <row r="24350">
          <cell r="E24350" t="str">
            <v>LARVIN 75WP 100 GM-KLR</v>
          </cell>
        </row>
        <row r="24351">
          <cell r="E24351" t="str">
            <v>Larvin 75wp 500 Gm-KLR</v>
          </cell>
        </row>
        <row r="24352">
          <cell r="E24352" t="str">
            <v>Laudis 115ml-NOS</v>
          </cell>
        </row>
        <row r="24353">
          <cell r="E24353" t="str">
            <v>LAUDIS 230 ML-KLR</v>
          </cell>
        </row>
        <row r="24354">
          <cell r="E24354" t="str">
            <v>LAUDIS 57.5 ML-NOS</v>
          </cell>
        </row>
        <row r="24355">
          <cell r="E24355" t="str">
            <v>LESENTA 100 GM-KLR</v>
          </cell>
        </row>
        <row r="24356">
          <cell r="E24356" t="str">
            <v>LESENTA 40 GM-KLR</v>
          </cell>
        </row>
        <row r="24357">
          <cell r="E24357" t="str">
            <v>LESENTA WG80 40 GM-KLR</v>
          </cell>
        </row>
        <row r="24358">
          <cell r="E24358" t="str">
            <v>LUNAEXPERIENCE SC 400 100 ML-NOS</v>
          </cell>
        </row>
        <row r="24359">
          <cell r="E24359" t="str">
            <v>MAIZ- 4640 BAYER 5 KGS-NOS</v>
          </cell>
        </row>
        <row r="24360">
          <cell r="E24360" t="str">
            <v>MAIZ- SAMARTH 5 KGS-KLR</v>
          </cell>
        </row>
        <row r="24361">
          <cell r="E24361" t="str">
            <v>MAIZ- SAMPPANN 5 KG-KLR</v>
          </cell>
        </row>
        <row r="24362">
          <cell r="E24362" t="str">
            <v>MELIDY DUO 500 GMS-KLR</v>
          </cell>
        </row>
        <row r="24363">
          <cell r="E24363" t="str">
            <v>MELODY DUG 1 KGS-KLR</v>
          </cell>
        </row>
        <row r="24364">
          <cell r="E24364" t="str">
            <v>MELODY DUO 100 GM-KLR</v>
          </cell>
        </row>
        <row r="24365">
          <cell r="E24365" t="str">
            <v>MELODY DUO 100 GM-NOS</v>
          </cell>
        </row>
        <row r="24366">
          <cell r="E24366" t="str">
            <v>MELODY DUO 400gm-KLR</v>
          </cell>
        </row>
        <row r="24367">
          <cell r="E24367" t="str">
            <v>Melody Duo 800gm-KLR</v>
          </cell>
        </row>
        <row r="24368">
          <cell r="E24368" t="str">
            <v>MOVENTO 250 ML-ML</v>
          </cell>
        </row>
        <row r="24369">
          <cell r="E24369" t="str">
            <v>MOVENTO ENERGY 100 ML-KLR</v>
          </cell>
        </row>
        <row r="24370">
          <cell r="E24370" t="str">
            <v>Nativo 100gm-KLR</v>
          </cell>
        </row>
        <row r="24371">
          <cell r="E24371" t="str">
            <v>Nativo 10gm-KLR</v>
          </cell>
        </row>
        <row r="24372">
          <cell r="E24372" t="str">
            <v>NATIVO 250 GM-KLR</v>
          </cell>
        </row>
        <row r="24373">
          <cell r="E24373" t="str">
            <v>NATIVO 50 GM-KLR</v>
          </cell>
        </row>
        <row r="24374">
          <cell r="E24374" t="str">
            <v>NATIVO 500 GM-KLR</v>
          </cell>
        </row>
        <row r="24375">
          <cell r="E24375" t="str">
            <v>OBERON 1 LTR-KLR</v>
          </cell>
        </row>
        <row r="24376">
          <cell r="E24376" t="str">
            <v>OBERON 100 ML-NOS</v>
          </cell>
        </row>
        <row r="24377">
          <cell r="E24377" t="str">
            <v>OBERON 50 ML-KLR</v>
          </cell>
        </row>
        <row r="24378">
          <cell r="E24378" t="str">
            <v>OBERON 500 ML-KLR</v>
          </cell>
        </row>
        <row r="24379">
          <cell r="E24379" t="str">
            <v>OBERON SC 240 200 ML-KLR</v>
          </cell>
        </row>
        <row r="24380">
          <cell r="E24380" t="str">
            <v>OBERON SC 240 200 ML-NOS</v>
          </cell>
        </row>
        <row r="24381">
          <cell r="E24381" t="str">
            <v>PERIDIAM 10 LTR-KLR</v>
          </cell>
        </row>
        <row r="24382">
          <cell r="E24382" t="str">
            <v>PLANOFIX 4.5 SL 100 ML-KLR</v>
          </cell>
        </row>
        <row r="24383">
          <cell r="E24383" t="str">
            <v>PLANOFIX 4.5 SL 250 ML-KLR</v>
          </cell>
        </row>
        <row r="24384">
          <cell r="E24384" t="str">
            <v>PLANOFIX 500 ML-KLR</v>
          </cell>
        </row>
        <row r="24385">
          <cell r="E24385" t="str">
            <v>PREMISE SC350 250 ML-KLR</v>
          </cell>
        </row>
        <row r="24386">
          <cell r="E24386" t="str">
            <v>Profiler 1kg-KLR</v>
          </cell>
        </row>
        <row r="24387">
          <cell r="E24387" t="str">
            <v>PROFILER 250gm-KLR</v>
          </cell>
        </row>
        <row r="24388">
          <cell r="E24388" t="str">
            <v>QUINTAL (50WP) 100 GMS-KLR</v>
          </cell>
        </row>
        <row r="24389">
          <cell r="E24389" t="str">
            <v>QUINTAL (50WP) 200 GMS-KLR</v>
          </cell>
        </row>
        <row r="24390">
          <cell r="E24390" t="str">
            <v>QUINTAL (50WP) 500 GMS-KLR</v>
          </cell>
        </row>
        <row r="24391">
          <cell r="E24391" t="str">
            <v>RAXIL 100 GMS-KLR</v>
          </cell>
        </row>
        <row r="24392">
          <cell r="E24392" t="str">
            <v>RAXIL 40 GM-KLR</v>
          </cell>
        </row>
        <row r="24393">
          <cell r="E24393" t="str">
            <v>REGENT (GR) 25 KG-KLR</v>
          </cell>
        </row>
        <row r="24394">
          <cell r="E24394" t="str">
            <v>REGENT (GR) 5 KG-KLR</v>
          </cell>
        </row>
        <row r="24395">
          <cell r="E24395" t="str">
            <v>REGENT 5 SC 100 ML-KLR</v>
          </cell>
        </row>
        <row r="24396">
          <cell r="E24396" t="str">
            <v>REGENT 5 SC 250 ML-KLR</v>
          </cell>
        </row>
        <row r="24397">
          <cell r="E24397" t="str">
            <v>REGENT 5 SC 500 ML-KLR</v>
          </cell>
        </row>
        <row r="24398">
          <cell r="E24398" t="str">
            <v>REGENT GOLD SC200 100 ML-NOS</v>
          </cell>
        </row>
        <row r="24399">
          <cell r="E24399" t="str">
            <v>REGENT GOLD SC200 250 ML-NOS</v>
          </cell>
        </row>
        <row r="24400">
          <cell r="E24400" t="str">
            <v>REGENT Gr 1kg-KLR</v>
          </cell>
        </row>
        <row r="24401">
          <cell r="E24401" t="str">
            <v>REGENT5 SC 1 LTR-KLR</v>
          </cell>
        </row>
        <row r="24402">
          <cell r="E24402" t="str">
            <v>ROUND-UP 1 LTR BAYER-NOS</v>
          </cell>
        </row>
        <row r="24403">
          <cell r="E24403" t="str">
            <v>ROUND-UP 5 LTR BAYER-NOS</v>
          </cell>
        </row>
        <row r="24404">
          <cell r="E24404" t="str">
            <v>SECTIN WG 60 100 GM-KLR</v>
          </cell>
        </row>
        <row r="24405">
          <cell r="E24405" t="str">
            <v>SECTIN WG 60 250 GRM-KLR</v>
          </cell>
        </row>
        <row r="24406">
          <cell r="E24406" t="str">
            <v>SECTIN WG 60 600 GRM-KLR</v>
          </cell>
        </row>
        <row r="24407">
          <cell r="E24407" t="str">
            <v>SENCOR 100 GM-KLR</v>
          </cell>
        </row>
        <row r="24408">
          <cell r="E24408" t="str">
            <v>SENCOR 500 GM-KLR</v>
          </cell>
        </row>
        <row r="24409">
          <cell r="E24409" t="str">
            <v>SEVIN 50 WP 500 GMS-KLR</v>
          </cell>
        </row>
        <row r="24410">
          <cell r="E24410" t="str">
            <v>SHAREFA ALFA 1 LTR-KLR</v>
          </cell>
        </row>
        <row r="24411">
          <cell r="E24411" t="str">
            <v>SOLITUTE 1 LTR-KLR</v>
          </cell>
        </row>
        <row r="24412">
          <cell r="E24412" t="str">
            <v>SOLOMAN 1 LTR-KLR</v>
          </cell>
        </row>
        <row r="24413">
          <cell r="E24413" t="str">
            <v>SOLOMAN 1 LTR-NOS</v>
          </cell>
        </row>
        <row r="24414">
          <cell r="E24414" t="str">
            <v>SOLOMAN 100 ML-KLR</v>
          </cell>
        </row>
        <row r="24415">
          <cell r="E24415" t="str">
            <v>SOLOMAN 250ml-KLR</v>
          </cell>
        </row>
        <row r="24416">
          <cell r="E24416" t="str">
            <v>SOLOMAN 500 ML-KLR</v>
          </cell>
        </row>
        <row r="24417">
          <cell r="E24417" t="str">
            <v>SPARK 36 ES 1 LTR-KLR</v>
          </cell>
        </row>
        <row r="24418">
          <cell r="E24418" t="str">
            <v>SPARK 36 ES 250 ML-KLR</v>
          </cell>
        </row>
        <row r="24419">
          <cell r="E24419" t="str">
            <v>SPARK 36 ES 5 LTR-BAG</v>
          </cell>
        </row>
        <row r="24420">
          <cell r="E24420" t="str">
            <v>SPARK 36 ES 500 ML-KLR</v>
          </cell>
        </row>
        <row r="24421">
          <cell r="E24421" t="str">
            <v>SPARK 36EC 100 ML-KLR</v>
          </cell>
        </row>
        <row r="24422">
          <cell r="E24422" t="str">
            <v>SPINTOR 250 ML-KLR</v>
          </cell>
        </row>
        <row r="24423">
          <cell r="E24423" t="str">
            <v>Spintor 45sc 7ml-KLR</v>
          </cell>
        </row>
        <row r="24424">
          <cell r="E24424" t="str">
            <v>SPINTOR 75 ML-KLR</v>
          </cell>
        </row>
        <row r="24425">
          <cell r="E24425" t="str">
            <v>SPINTOR 75 ML-NOS</v>
          </cell>
        </row>
        <row r="24426">
          <cell r="E24426" t="str">
            <v>SURPASS FIRSTCLASS 450 GM COTTON-NOS</v>
          </cell>
        </row>
        <row r="24427">
          <cell r="E24427" t="str">
            <v>SURPASS SUPERB 450 GM COTTAN-NOS</v>
          </cell>
        </row>
        <row r="24428">
          <cell r="E24428" t="str">
            <v>TAMARON GOLD 1 KGS-KLR</v>
          </cell>
        </row>
        <row r="24429">
          <cell r="E24429" t="str">
            <v>TAMARON GOLD 500 GMS-KLR</v>
          </cell>
        </row>
        <row r="24430">
          <cell r="E24430" t="str">
            <v>TAMARON GOLD 75 SP 25 KG-KLR</v>
          </cell>
        </row>
        <row r="24431">
          <cell r="E24431" t="str">
            <v>TAMARON GOLD 75 SP 250 GMS-KLR</v>
          </cell>
        </row>
        <row r="24432">
          <cell r="E24432" t="str">
            <v>THIDON 35 ES 5 LTR-BAG</v>
          </cell>
        </row>
        <row r="24433">
          <cell r="E24433" t="str">
            <v>THIODAN 35 EC 5 LTR-KLR</v>
          </cell>
        </row>
        <row r="24434">
          <cell r="E24434" t="str">
            <v>THIODAN 35 ES 1 LTR-BAG</v>
          </cell>
        </row>
        <row r="24435">
          <cell r="E24435" t="str">
            <v>THIODAN 35 ES 250 ML-BAG</v>
          </cell>
        </row>
        <row r="24436">
          <cell r="E24436" t="str">
            <v>THIODAN 35 ES 500 ML-BAG</v>
          </cell>
        </row>
        <row r="24437">
          <cell r="E24437" t="str">
            <v>THIOVIT JET 500 GMS-KLR</v>
          </cell>
        </row>
        <row r="24438">
          <cell r="E24438" t="str">
            <v>TRANZ WP25 15 GMS-KLR</v>
          </cell>
        </row>
        <row r="24439">
          <cell r="E24439" t="str">
            <v>VELUM PRIME SC 400 100ML-NOS</v>
          </cell>
        </row>
        <row r="24440">
          <cell r="E24440" t="str">
            <v>VELUM PRIME SC400 250 ML-NOS</v>
          </cell>
        </row>
        <row r="24441">
          <cell r="E24441" t="str">
            <v>VELUM PRIME SC400 500ML-NOS</v>
          </cell>
        </row>
        <row r="24442">
          <cell r="E24442" t="str">
            <v>WHIP SUPER 1 LTR-KLR</v>
          </cell>
        </row>
        <row r="24443">
          <cell r="E24443" t="str">
            <v>WHIP SUPER 100 ML-KLR</v>
          </cell>
        </row>
        <row r="24444">
          <cell r="E24444" t="str">
            <v>WHIP SUPER 250 ML-KLR</v>
          </cell>
        </row>
        <row r="24445">
          <cell r="E24445" t="str">
            <v>WHIP SUPER 500ml-KLR</v>
          </cell>
        </row>
        <row r="24446">
          <cell r="E24446" t="str">
            <v>Admire (150gm) Bayer-Qty.</v>
          </cell>
        </row>
        <row r="24447">
          <cell r="E24447" t="str">
            <v>Admire (2gm) Bayer-Qty.</v>
          </cell>
        </row>
        <row r="24448">
          <cell r="E24448" t="str">
            <v>Admire (300gm) Bayer-Qty.</v>
          </cell>
        </row>
        <row r="24449">
          <cell r="E24449" t="str">
            <v>Admire (30gm) Bayer-Qty.</v>
          </cell>
        </row>
        <row r="24450">
          <cell r="E24450" t="str">
            <v>Admire (75gm) Bayer-Qty.</v>
          </cell>
        </row>
        <row r="24451">
          <cell r="E24451" t="str">
            <v>Aliete 1kg-Qty.</v>
          </cell>
        </row>
        <row r="24452">
          <cell r="E24452" t="str">
            <v>Aliette 250gm Bayer-Qty.</v>
          </cell>
        </row>
        <row r="24453">
          <cell r="E24453" t="str">
            <v>Aliette 500gm-Qty.</v>
          </cell>
        </row>
        <row r="24454">
          <cell r="E24454" t="str">
            <v>Ambition 100ml-Qty.</v>
          </cell>
        </row>
        <row r="24455">
          <cell r="E24455" t="str">
            <v>Ambition 1ltr (5%)-Qty.</v>
          </cell>
        </row>
        <row r="24456">
          <cell r="E24456" t="str">
            <v>Ambition 1ltr-Qty.</v>
          </cell>
        </row>
        <row r="24457">
          <cell r="E24457" t="str">
            <v>Ambition 250ml-Qty.</v>
          </cell>
        </row>
        <row r="24458">
          <cell r="E24458" t="str">
            <v>Ambition 500ml-Qty.</v>
          </cell>
        </row>
        <row r="24459">
          <cell r="E24459" t="str">
            <v>Antracol (1kg) Bayer-Qty.</v>
          </cell>
        </row>
        <row r="24460">
          <cell r="E24460" t="str">
            <v>Antracol (250gm) Bayer-Qty.</v>
          </cell>
        </row>
        <row r="24461">
          <cell r="E24461" t="str">
            <v>Antracol (500gm) Bayer-Qty.</v>
          </cell>
        </row>
        <row r="24462">
          <cell r="E24462" t="str">
            <v>Belt Expert 100ml-Qty.</v>
          </cell>
        </row>
        <row r="24463">
          <cell r="E24463" t="str">
            <v>Buonos 250ml-Qty.</v>
          </cell>
        </row>
        <row r="24464">
          <cell r="E24464" t="str">
            <v>Confidor (250ml) Bayer-Qty.</v>
          </cell>
        </row>
        <row r="24465">
          <cell r="E24465" t="str">
            <v>Confidor (50ml) Bayer-Qty.</v>
          </cell>
        </row>
        <row r="24466">
          <cell r="E24466" t="str">
            <v>Confidor 100ml-Qty.</v>
          </cell>
        </row>
        <row r="24467">
          <cell r="E24467" t="str">
            <v>Confidor 1ltr-Qty.</v>
          </cell>
        </row>
        <row r="24468">
          <cell r="E24468" t="str">
            <v>Confidor 500ml-Qty.</v>
          </cell>
        </row>
        <row r="24469">
          <cell r="E24469" t="str">
            <v>Desis 100 (100ml) Bayer-Qty.</v>
          </cell>
        </row>
        <row r="24470">
          <cell r="E24470" t="str">
            <v>Desis 100 (250ml) Bayer-Qty.</v>
          </cell>
        </row>
        <row r="24471">
          <cell r="E24471" t="str">
            <v>Desis 1ltr-Qty.</v>
          </cell>
        </row>
        <row r="24472">
          <cell r="E24472" t="str">
            <v>Desis 50ml-Qty.</v>
          </cell>
        </row>
        <row r="24473">
          <cell r="E24473" t="str">
            <v>Ethrel (100ml)-Qty.</v>
          </cell>
        </row>
        <row r="24474">
          <cell r="E24474" t="str">
            <v>Ethrel (500ml) Bayer-Qty.</v>
          </cell>
        </row>
        <row r="24475">
          <cell r="E24475" t="str">
            <v>Ethrel 1lit (Bayer)-Qty.</v>
          </cell>
        </row>
        <row r="24476">
          <cell r="E24476" t="str">
            <v>Evergol 40ml-Qty.</v>
          </cell>
        </row>
        <row r="24477">
          <cell r="E24477" t="str">
            <v>Fame (100ml) Bayer-Qty.</v>
          </cell>
        </row>
        <row r="24478">
          <cell r="E24478" t="str">
            <v>Fame (1ltr) Bayer-Qty.</v>
          </cell>
        </row>
        <row r="24479">
          <cell r="E24479" t="str">
            <v>Fame (250ml) Bayer-Qty.</v>
          </cell>
        </row>
        <row r="24480">
          <cell r="E24480" t="str">
            <v>Fame (50ml) Bayer-Qty.</v>
          </cell>
        </row>
        <row r="24481">
          <cell r="E24481" t="str">
            <v>Fenos Quick Sc 100ml-Qty.</v>
          </cell>
        </row>
        <row r="24482">
          <cell r="E24482" t="str">
            <v>Folicur 500ml-Qty.</v>
          </cell>
        </row>
        <row r="24483">
          <cell r="E24483" t="str">
            <v>Folicure (100ml) Bayer-Qty.</v>
          </cell>
        </row>
        <row r="24484">
          <cell r="E24484" t="str">
            <v>Folicure (250ml) Bayer-Qty.</v>
          </cell>
        </row>
        <row r="24485">
          <cell r="E24485" t="str">
            <v>Foost 250g-Qty.</v>
          </cell>
        </row>
        <row r="24486">
          <cell r="E24486" t="str">
            <v>Foost 500g-Qty.</v>
          </cell>
        </row>
        <row r="24487">
          <cell r="E24487" t="str">
            <v>Gaucho (50ml) Bayer-Qty.</v>
          </cell>
        </row>
        <row r="24488">
          <cell r="E24488" t="str">
            <v>Gaucho 100ml Bayer-Qty.</v>
          </cell>
        </row>
        <row r="24489">
          <cell r="E24489" t="str">
            <v>Gaucho 9ml-Qty.</v>
          </cell>
        </row>
        <row r="24490">
          <cell r="E24490" t="str">
            <v>Infinito 100ml-Qty.</v>
          </cell>
        </row>
        <row r="24491">
          <cell r="E24491" t="str">
            <v>Infinito 1lit-Qty.</v>
          </cell>
        </row>
        <row r="24492">
          <cell r="E24492" t="str">
            <v>Infinito 500ml-Qty.</v>
          </cell>
        </row>
        <row r="24493">
          <cell r="E24493" t="str">
            <v>Jump 2gm-Qty.</v>
          </cell>
        </row>
        <row r="24494">
          <cell r="E24494" t="str">
            <v>Jump Wg 80 (40gm) Bayer-Qty.</v>
          </cell>
        </row>
        <row r="24495">
          <cell r="E24495" t="str">
            <v>Kaligad Maxx 1000seeds-Qty.</v>
          </cell>
        </row>
        <row r="24496">
          <cell r="E24496" t="str">
            <v>Larvin (250gm) Bayer-Qty.</v>
          </cell>
        </row>
        <row r="24497">
          <cell r="E24497" t="str">
            <v>Larvin (500gm) Bayer-Qty.</v>
          </cell>
        </row>
        <row r="24498">
          <cell r="E24498" t="str">
            <v>Larvin 100g-Qty.</v>
          </cell>
        </row>
        <row r="24499">
          <cell r="E24499" t="str">
            <v>Laudis 115ml-Qty.</v>
          </cell>
        </row>
        <row r="24500">
          <cell r="E24500" t="str">
            <v>Laudis 57.5 Ml-Qty.</v>
          </cell>
        </row>
        <row r="24501">
          <cell r="E24501" t="str">
            <v>Lesenta 40gm-Qty.</v>
          </cell>
        </row>
        <row r="24502">
          <cell r="E24502" t="str">
            <v>Luna 100ml-Qty.</v>
          </cell>
        </row>
        <row r="24503">
          <cell r="E24503" t="str">
            <v>Luna 1ltr-Qty.</v>
          </cell>
        </row>
        <row r="24504">
          <cell r="E24504" t="str">
            <v>Luna 250ml-Qty.</v>
          </cell>
        </row>
        <row r="24505">
          <cell r="E24505" t="str">
            <v>Maize All Rounder 5kg-Qty.</v>
          </cell>
        </row>
        <row r="24506">
          <cell r="E24506" t="str">
            <v>Maize Dekalb9141 3.5kg-Qty.</v>
          </cell>
        </row>
        <row r="24507">
          <cell r="E24507" t="str">
            <v>Meladu (100gm) Bayer-Qty.</v>
          </cell>
        </row>
        <row r="24508">
          <cell r="E24508" t="str">
            <v>Meladu (500gm) Bayer-Qty.</v>
          </cell>
        </row>
        <row r="24509">
          <cell r="E24509" t="str">
            <v>Meladu (800g)Bayer-Qty.</v>
          </cell>
        </row>
        <row r="24510">
          <cell r="E24510" t="str">
            <v>Melody Deo 400gm-Qty.</v>
          </cell>
        </row>
        <row r="24511">
          <cell r="E24511" t="str">
            <v>Melody Deo 800gm-Qty.</v>
          </cell>
        </row>
        <row r="24512">
          <cell r="E24512" t="str">
            <v>Movento Energy 100ml-Qty.</v>
          </cell>
        </row>
        <row r="24513">
          <cell r="E24513" t="str">
            <v>Movento Energy 1ltr-Qty.</v>
          </cell>
        </row>
        <row r="24514">
          <cell r="E24514" t="str">
            <v>Movento Enragy 250ml-Qty.</v>
          </cell>
        </row>
        <row r="24515">
          <cell r="E24515" t="str">
            <v>Movento Od 1lit-Qty.</v>
          </cell>
        </row>
        <row r="24516">
          <cell r="E24516" t="str">
            <v>Movento Od 250ml-Qty.</v>
          </cell>
        </row>
        <row r="24517">
          <cell r="E24517" t="str">
            <v>Movento Od 500ml-Qty.</v>
          </cell>
        </row>
        <row r="24518">
          <cell r="E24518" t="str">
            <v>Nativo 100gm-Qty.</v>
          </cell>
        </row>
        <row r="24519">
          <cell r="E24519" t="str">
            <v>Nativo 1kg-Qty.</v>
          </cell>
        </row>
        <row r="24520">
          <cell r="E24520" t="str">
            <v>Nativo 500gm-Qty.</v>
          </cell>
        </row>
        <row r="24521">
          <cell r="E24521" t="str">
            <v>Nativo 50gm-Qty.</v>
          </cell>
        </row>
        <row r="24522">
          <cell r="E24522" t="str">
            <v>Nativo Wg 250g-Qty.</v>
          </cell>
        </row>
        <row r="24523">
          <cell r="E24523" t="str">
            <v>Netio (100gm) Bayer-Qty.</v>
          </cell>
        </row>
        <row r="24524">
          <cell r="E24524" t="str">
            <v>Netio (250gm) Bayer-Qty.</v>
          </cell>
        </row>
        <row r="24525">
          <cell r="E24525" t="str">
            <v>Oberon 100ml-Qty.</v>
          </cell>
        </row>
        <row r="24526">
          <cell r="E24526" t="str">
            <v>Oberon 200ml-Qty.</v>
          </cell>
        </row>
        <row r="24527">
          <cell r="E24527" t="str">
            <v>Planofix 100ml-Qty.</v>
          </cell>
        </row>
        <row r="24528">
          <cell r="E24528" t="str">
            <v>Planofix 500ml-Qty.</v>
          </cell>
        </row>
        <row r="24529">
          <cell r="E24529" t="str">
            <v>Planoix 250ml-Qty.</v>
          </cell>
        </row>
        <row r="24530">
          <cell r="E24530" t="str">
            <v>Profiler 1kg-Qty.</v>
          </cell>
        </row>
        <row r="24531">
          <cell r="E24531" t="str">
            <v>Profiler 250gm-Qty.</v>
          </cell>
        </row>
        <row r="24532">
          <cell r="E24532" t="str">
            <v>Regent (100gm) Bayer-Qty.</v>
          </cell>
        </row>
        <row r="24533">
          <cell r="E24533" t="str">
            <v>Regent (1kg) Bayer-Qty.</v>
          </cell>
        </row>
        <row r="24534">
          <cell r="E24534" t="str">
            <v>Regent (5kg) Bayer-Qty.</v>
          </cell>
        </row>
        <row r="24535">
          <cell r="E24535" t="str">
            <v>Regent Gold 100ml-Qty.</v>
          </cell>
        </row>
        <row r="24536">
          <cell r="E24536" t="str">
            <v>Regent Sc 1L-Qty.</v>
          </cell>
        </row>
        <row r="24537">
          <cell r="E24537" t="str">
            <v>Regent SC 250ml-Qty.</v>
          </cell>
        </row>
        <row r="24538">
          <cell r="E24538" t="str">
            <v>Regent SC 500ml-Qty.</v>
          </cell>
        </row>
        <row r="24539">
          <cell r="E24539" t="str">
            <v>Regent Ultra 4kg-Qty.</v>
          </cell>
        </row>
        <row r="24540">
          <cell r="E24540" t="str">
            <v>Sectin (600gm) Bayer-Qty.</v>
          </cell>
        </row>
        <row r="24541">
          <cell r="E24541" t="str">
            <v>Sectin 1kg-Qty.</v>
          </cell>
        </row>
        <row r="24542">
          <cell r="E24542" t="str">
            <v>Sencor 100gm BAYER-Qty.</v>
          </cell>
        </row>
        <row r="24543">
          <cell r="E24543" t="str">
            <v>Sencor 500gm-Qty.</v>
          </cell>
        </row>
        <row r="24544">
          <cell r="E24544" t="str">
            <v>Soloman 100ml-Qty.</v>
          </cell>
        </row>
        <row r="24545">
          <cell r="E24545" t="str">
            <v>Solomon 1L-Qty.</v>
          </cell>
        </row>
        <row r="24546">
          <cell r="E24546" t="str">
            <v>Solomon 250ml-Qty.</v>
          </cell>
        </row>
        <row r="24547">
          <cell r="E24547" t="str">
            <v>Solomon 500ml-Qty.</v>
          </cell>
        </row>
        <row r="24548">
          <cell r="E24548" t="str">
            <v>Spinter (75ml) Bayer-Qty.</v>
          </cell>
        </row>
        <row r="24549">
          <cell r="E24549" t="str">
            <v>Sunrice 50gm-Qty.</v>
          </cell>
        </row>
        <row r="24550">
          <cell r="E24550" t="str">
            <v>Super Confidor 500ml-Qty.</v>
          </cell>
        </row>
        <row r="24551">
          <cell r="E24551" t="str">
            <v>Super Confidor Sc (100ml) Bayer-Qty.</v>
          </cell>
        </row>
        <row r="24552">
          <cell r="E24552" t="str">
            <v>Super Confidor Sc (250ml) Bayer-Qty.</v>
          </cell>
        </row>
        <row r="24553">
          <cell r="E24553" t="str">
            <v>Super Confidor Sc (50ml) Bayer-Qty.</v>
          </cell>
        </row>
        <row r="24554">
          <cell r="E24554" t="str">
            <v>Velum Prime 250ml-Qty.</v>
          </cell>
        </row>
        <row r="24555">
          <cell r="E24555" t="str">
            <v>Velum Prime 500ml-Qty.</v>
          </cell>
        </row>
        <row r="24556">
          <cell r="E24556" t="str">
            <v>WHIP SUPER 250ML-Qty.</v>
          </cell>
        </row>
        <row r="24557">
          <cell r="E24557" t="str">
            <v>Whip Super 500ml-Qty.</v>
          </cell>
        </row>
        <row r="24558">
          <cell r="E24558" t="str">
            <v>Whipsuper 100ml-Qty.</v>
          </cell>
        </row>
        <row r="24559">
          <cell r="E24559" t="str">
            <v>ADMIRE - 125 X (8x2) GM-Nos</v>
          </cell>
        </row>
        <row r="24560">
          <cell r="E24560" t="str">
            <v>ADMIRE - 150 X 30 GM-Nos</v>
          </cell>
        </row>
        <row r="24561">
          <cell r="E24561" t="str">
            <v>ADMIRE - 60 X 75 GM-Nos</v>
          </cell>
        </row>
        <row r="24562">
          <cell r="E24562" t="str">
            <v>AGENDA EC25 - 20 X 500 ML-Nos</v>
          </cell>
        </row>
        <row r="24563">
          <cell r="E24563" t="str">
            <v>AGENDA EC25 50 X 100ML-Nos</v>
          </cell>
        </row>
        <row r="24564">
          <cell r="E24564" t="str">
            <v>ALANTO - 20 X 500 ML-Nos</v>
          </cell>
        </row>
        <row r="24565">
          <cell r="E24565" t="str">
            <v>ALANTO - 40 X 250 ML-Nos</v>
          </cell>
        </row>
        <row r="24566">
          <cell r="E24566" t="str">
            <v>ALANTO - 50 X 100 ML-Nos</v>
          </cell>
        </row>
        <row r="24567">
          <cell r="E24567" t="str">
            <v>ALIETTE - 10 X 1 KG-Nos</v>
          </cell>
        </row>
        <row r="24568">
          <cell r="E24568" t="str">
            <v>ALIETTE - 20 X 250 GM-Nos</v>
          </cell>
        </row>
        <row r="24569">
          <cell r="E24569" t="str">
            <v>ALIETTE - 20 X 500 GM-Nos</v>
          </cell>
        </row>
        <row r="24570">
          <cell r="E24570" t="str">
            <v>ALIETTE - 40 X 100 GM-Nos</v>
          </cell>
        </row>
        <row r="24571">
          <cell r="E24571" t="str">
            <v>ALION PLUS 4 X 5 LTR-Nos</v>
          </cell>
        </row>
        <row r="24572">
          <cell r="E24572" t="str">
            <v>AMBITION - 10 X 1 LTR-Nos</v>
          </cell>
        </row>
        <row r="24573">
          <cell r="E24573" t="str">
            <v>AMBITION - 20 X 500 ML-Nos</v>
          </cell>
        </row>
        <row r="24574">
          <cell r="E24574" t="str">
            <v>AMBITION - 40 X 250 ML-Nos</v>
          </cell>
        </row>
        <row r="24575">
          <cell r="E24575" t="str">
            <v>ANTRACOL - 10 X 1 KG-Nos</v>
          </cell>
        </row>
        <row r="24576">
          <cell r="E24576" t="str">
            <v>ANTRACOL - 20 X 500 GM-Nos</v>
          </cell>
        </row>
        <row r="24577">
          <cell r="E24577" t="str">
            <v>ANTRACOL - 40 X 250 GM-Nos</v>
          </cell>
        </row>
        <row r="24578">
          <cell r="E24578" t="str">
            <v>ANTRACOL - 50 X 100 GM-Nos</v>
          </cell>
        </row>
        <row r="24579">
          <cell r="E24579" t="str">
            <v>BELT EXPERT - 50 X 100 ML-Nos</v>
          </cell>
        </row>
        <row r="24580">
          <cell r="E24580" t="str">
            <v>BERDERA - 4 X 1 KG-Nos</v>
          </cell>
        </row>
        <row r="24581">
          <cell r="E24581" t="str">
            <v>BERDERA - 8 X 500 GR-Nos</v>
          </cell>
        </row>
        <row r="24582">
          <cell r="E24582" t="str">
            <v>BILARV WP25 - 10 X 500 GM-Nos</v>
          </cell>
        </row>
        <row r="24583">
          <cell r="E24583" t="str">
            <v>CONFIDOR - 10 X 1 LT-Nos</v>
          </cell>
        </row>
        <row r="24584">
          <cell r="E24584" t="str">
            <v>CONFIDOR - 100 X 50 ML-Nos</v>
          </cell>
        </row>
        <row r="24585">
          <cell r="E24585" t="str">
            <v>CONFIDOR - 20 X 250 ML-Nos</v>
          </cell>
        </row>
        <row r="24586">
          <cell r="E24586" t="str">
            <v>CONFIDOR - 20 X 500 ML-Nos</v>
          </cell>
        </row>
        <row r="24587">
          <cell r="E24587" t="str">
            <v>CONFIDOR - 50 X 100 ML-Nos</v>
          </cell>
        </row>
        <row r="24588">
          <cell r="E24588" t="str">
            <v>CONFIDOR SUPER - 20 X 250 ML-Nos</v>
          </cell>
        </row>
        <row r="24589">
          <cell r="E24589" t="str">
            <v>CONFIDOR SUPER - 20 X 500 ML-Nos</v>
          </cell>
        </row>
        <row r="24590">
          <cell r="E24590" t="str">
            <v>CONFIDOR SUPER - 50 X 100 ML-Nos</v>
          </cell>
        </row>
        <row r="24591">
          <cell r="E24591" t="str">
            <v>CONFIDOR SUPER - 50 X 50 ML-Nos</v>
          </cell>
        </row>
        <row r="24592">
          <cell r="E24592" t="str">
            <v>COUNCIL ACTIV - 12 X (5X90)GR-Nos</v>
          </cell>
        </row>
        <row r="24593">
          <cell r="E24593" t="str">
            <v>DECIS 100 - 10 X 1 LT-Nos</v>
          </cell>
        </row>
        <row r="24594">
          <cell r="E24594" t="str">
            <v>DECIS 100 - 100 X 50 ML-Nos</v>
          </cell>
        </row>
        <row r="24595">
          <cell r="E24595" t="str">
            <v>DECIS 100 - 40 X 250 ML-Nos</v>
          </cell>
        </row>
        <row r="24596">
          <cell r="E24596" t="str">
            <v>DECIS 100 - 50 X 100 ML-Nos</v>
          </cell>
        </row>
        <row r="24597">
          <cell r="E24597" t="str">
            <v>DECIS 2.8 - 10 X 1 LT-Nos</v>
          </cell>
        </row>
        <row r="24598">
          <cell r="E24598" t="str">
            <v>DECIS 2.8 - 20 X 500 ML-Nos</v>
          </cell>
        </row>
        <row r="24599">
          <cell r="E24599" t="str">
            <v>DECIS 2.8 - 40 X 250 ML-Nos</v>
          </cell>
        </row>
        <row r="24600">
          <cell r="E24600" t="str">
            <v>DECIS 2.8 - 50 X 100 ML-Nos</v>
          </cell>
        </row>
        <row r="24601">
          <cell r="E24601" t="str">
            <v>ETHREL - 10 X 1 LT-Nos</v>
          </cell>
        </row>
        <row r="24602">
          <cell r="E24602" t="str">
            <v>ETHREL - 20 X 500 ML-Nos</v>
          </cell>
        </row>
        <row r="24603">
          <cell r="E24603" t="str">
            <v>ETHREL - 50 X 100 ML-Nos</v>
          </cell>
        </row>
        <row r="24604">
          <cell r="E24604" t="str">
            <v>EVERGOL XTEND - 100 X 40 ML-Nos</v>
          </cell>
        </row>
        <row r="24605">
          <cell r="E24605" t="str">
            <v>EVERGOL XTEND - 50 X 100 ML-Nos</v>
          </cell>
        </row>
        <row r="24606">
          <cell r="E24606" t="str">
            <v>FAME - 10 X (20 X 10) ML-Nos</v>
          </cell>
        </row>
        <row r="24607">
          <cell r="E24607" t="str">
            <v>FAME - 20 X 100 ML-Nos</v>
          </cell>
        </row>
        <row r="24608">
          <cell r="E24608" t="str">
            <v>FAME - 4 X 500 ML-Nos</v>
          </cell>
        </row>
        <row r="24609">
          <cell r="E24609" t="str">
            <v>FAME - 40 X 50 ML-Nos</v>
          </cell>
        </row>
        <row r="24610">
          <cell r="E24610" t="str">
            <v>FAME - 8 X 250 ML-Nos</v>
          </cell>
        </row>
        <row r="24611">
          <cell r="E24611" t="str">
            <v>FENOS QUICK 50 X 100 ML-Nos</v>
          </cell>
        </row>
        <row r="24612">
          <cell r="E24612" t="str">
            <v>FITREST - 16 X 250 GR-Nos</v>
          </cell>
        </row>
        <row r="24613">
          <cell r="E24613" t="str">
            <v>FITREST - 40 X 100 GM-Nos</v>
          </cell>
        </row>
        <row r="24614">
          <cell r="E24614" t="str">
            <v>FITREST - 80 X 50 GM-Nos</v>
          </cell>
        </row>
        <row r="24615">
          <cell r="E24615" t="str">
            <v>FLOTIS - 10 X 1 LT-Nos</v>
          </cell>
        </row>
        <row r="24616">
          <cell r="E24616" t="str">
            <v>FLOTIS - 2 X 5 LT-Nos</v>
          </cell>
        </row>
        <row r="24617">
          <cell r="E24617" t="str">
            <v>FLOTIS - 20 X 500 ML-Nos</v>
          </cell>
        </row>
        <row r="24618">
          <cell r="E24618" t="str">
            <v>FLOTIS - 40 X 250 ML-Nos</v>
          </cell>
        </row>
        <row r="24619">
          <cell r="E24619" t="str">
            <v>FOLICUR - 10 X 1 LT-Nos</v>
          </cell>
        </row>
        <row r="24620">
          <cell r="E24620" t="str">
            <v>FOLICUR - 20 X 500 ML-Nos</v>
          </cell>
        </row>
        <row r="24621">
          <cell r="E24621" t="str">
            <v>FOLICUR - 40 X 250 ML-Nos</v>
          </cell>
        </row>
        <row r="24622">
          <cell r="E24622" t="str">
            <v>FOLICUR - 50 X 100 ML-Nos</v>
          </cell>
        </row>
        <row r="24623">
          <cell r="E24623" t="str">
            <v>FOOST - 20 X 250 GR-Nos</v>
          </cell>
        </row>
        <row r="24624">
          <cell r="E24624" t="str">
            <v>FOOST - 20 X 500 GM-Nos</v>
          </cell>
        </row>
        <row r="24625">
          <cell r="E24625" t="str">
            <v>FOOST - 24 X 500 GM-Nos</v>
          </cell>
        </row>
        <row r="24626">
          <cell r="E24626" t="str">
            <v>GAUCHO - 10 X 1 LT-Nos</v>
          </cell>
        </row>
        <row r="24627">
          <cell r="E24627" t="str">
            <v>GAUCHO - 100 X 50 ML-Nos</v>
          </cell>
        </row>
        <row r="24628">
          <cell r="E24628" t="str">
            <v>GAUCHO - 50 X 100 ML-Nos</v>
          </cell>
        </row>
        <row r="24629">
          <cell r="E24629" t="str">
            <v>GAUCHO 40 X 250 ML-Nos</v>
          </cell>
        </row>
        <row r="24630">
          <cell r="E24630" t="str">
            <v>GLAMORE - 20 X 100 GM-Nos</v>
          </cell>
        </row>
        <row r="24631">
          <cell r="E24631" t="str">
            <v>GLAMORE - 40 X 50 GM-Nos</v>
          </cell>
        </row>
        <row r="24632">
          <cell r="E24632" t="str">
            <v>GLAMORE - 50 X (10 X 5) GM-Nos</v>
          </cell>
        </row>
        <row r="24633">
          <cell r="E24633" t="str">
            <v>GLAMORE - 8 X 250 GM-Nos</v>
          </cell>
        </row>
        <row r="24634">
          <cell r="E24634" t="str">
            <v>INFINITO - 20 X 500 ML-Nos</v>
          </cell>
        </row>
        <row r="24635">
          <cell r="E24635" t="str">
            <v>INFINITO SC687 5 - 50 X 100 ML-Nos</v>
          </cell>
        </row>
        <row r="24636">
          <cell r="E24636" t="str">
            <v>JUMP - 2 X (15 X 100) GM-Nos</v>
          </cell>
        </row>
        <row r="24637">
          <cell r="E24637" t="str">
            <v>JUMP - 4 X (20 X 40) GM-Nos</v>
          </cell>
        </row>
        <row r="24638">
          <cell r="E24638" t="str">
            <v>JUMP - 4 X 40 (10 X 2) GM-Nos</v>
          </cell>
        </row>
        <row r="24639">
          <cell r="E24639" t="str">
            <v>K -OBIOL WP2 5 10X1KG</v>
          </cell>
        </row>
        <row r="24640">
          <cell r="E24640" t="str">
            <v>K -OBIOL WP2 5 10X1KG-Nos</v>
          </cell>
        </row>
        <row r="24641">
          <cell r="E24641" t="str">
            <v>K OBIOL - 6 X 1 KG-Nos</v>
          </cell>
        </row>
        <row r="24642">
          <cell r="E24642" t="str">
            <v>K OTHRINE SC - 100 X 50 ML-Nos</v>
          </cell>
        </row>
        <row r="24643">
          <cell r="E24643" t="str">
            <v>K OTHRINE SC25 5 - 15X1L-Nos</v>
          </cell>
        </row>
        <row r="24644">
          <cell r="E24644" t="str">
            <v>KINGFOG UL10 12X1L-Nos</v>
          </cell>
        </row>
        <row r="24645">
          <cell r="E24645" t="str">
            <v>LARVIN - 10 X 1 KG-Nos</v>
          </cell>
        </row>
        <row r="24646">
          <cell r="E24646" t="str">
            <v>LARVIN - 20 X 250 GM-Nos</v>
          </cell>
        </row>
        <row r="24647">
          <cell r="E24647" t="str">
            <v>LARVIN - 20 X 500 GM-Nos</v>
          </cell>
        </row>
        <row r="24648">
          <cell r="E24648" t="str">
            <v>LARVIN - 40 X 100 GM-Nos</v>
          </cell>
        </row>
        <row r="24649">
          <cell r="E24649" t="str">
            <v>LAUDIS - 10 X 57.5 ML-Nos</v>
          </cell>
        </row>
        <row r="24650">
          <cell r="E24650" t="str">
            <v>LAUDIS - 3 X 230 ML-Nos</v>
          </cell>
        </row>
        <row r="24651">
          <cell r="E24651" t="str">
            <v>LAUDIS - 8 X 115 ML-Nos</v>
          </cell>
        </row>
        <row r="24652">
          <cell r="E24652" t="str">
            <v>LESENTA - 100 X 40 GM-Nos</v>
          </cell>
        </row>
        <row r="24653">
          <cell r="E24653" t="str">
            <v>LESENTA - 50 X 100 GM-Nos</v>
          </cell>
        </row>
        <row r="24654">
          <cell r="E24654" t="str">
            <v>LUNA EXPERIENCE SC - 40 X 250 ML-Nos</v>
          </cell>
        </row>
        <row r="24655">
          <cell r="E24655" t="str">
            <v>LUNA EXPERIENCE SC - 50 X 100 ML-Nos</v>
          </cell>
        </row>
        <row r="24656">
          <cell r="E24656" t="str">
            <v>MELDOY DUO - 10 X 800 GM-Nos</v>
          </cell>
        </row>
        <row r="24657">
          <cell r="E24657" t="str">
            <v>MELODY DUO - 10 X 400 GM-Nos</v>
          </cell>
        </row>
        <row r="24658">
          <cell r="E24658" t="str">
            <v>MELODY DUO - 50 X 100 GM-Nos</v>
          </cell>
        </row>
        <row r="24659">
          <cell r="E24659" t="str">
            <v>MONCEREN - 20 X 500 ML-Nos</v>
          </cell>
        </row>
        <row r="24660">
          <cell r="E24660" t="str">
            <v>MOVENTO ENERGY - 10 X 1 LT-Nos</v>
          </cell>
        </row>
        <row r="24661">
          <cell r="E24661" t="str">
            <v>MOVENTO ENERGY - 40 X 250 ML-Nos</v>
          </cell>
        </row>
        <row r="24662">
          <cell r="E24662" t="str">
            <v>MOVENTO ENERGY - 50 X 100ML-Nos</v>
          </cell>
        </row>
        <row r="24663">
          <cell r="E24663" t="str">
            <v>NATIVO - 10 X 1 KG-Nos</v>
          </cell>
        </row>
        <row r="24664">
          <cell r="E24664" t="str">
            <v>NATIVO - 100 X 50 GM-Nos</v>
          </cell>
        </row>
        <row r="24665">
          <cell r="E24665" t="str">
            <v>NATIVO - 20 X (10 X 10 ) GM-Nos</v>
          </cell>
        </row>
        <row r="24666">
          <cell r="E24666" t="str">
            <v>NATIVO - 40 X 250 GM-Nos</v>
          </cell>
        </row>
        <row r="24667">
          <cell r="E24667" t="str">
            <v>NATIVO - 50 X 100 GM-Nos</v>
          </cell>
        </row>
        <row r="24668">
          <cell r="E24668" t="str">
            <v>NATIVO -20 X 500 GM-Nos</v>
          </cell>
        </row>
        <row r="24669">
          <cell r="E24669" t="str">
            <v>OBERON - 10 X 1 LTR-Nos</v>
          </cell>
        </row>
        <row r="24670">
          <cell r="E24670" t="str">
            <v>OBERON - 100 X 50 ML-Nos</v>
          </cell>
        </row>
        <row r="24671">
          <cell r="E24671" t="str">
            <v>OBERON - 20 X 500 ML-Nos</v>
          </cell>
        </row>
        <row r="24672">
          <cell r="E24672" t="str">
            <v>OBERON - 40 X 200 ML-Nos</v>
          </cell>
        </row>
        <row r="24673">
          <cell r="E24673" t="str">
            <v>OBERON - 50 X 100 ML-Nos</v>
          </cell>
        </row>
        <row r="24674">
          <cell r="E24674" t="str">
            <v>PLANOFIX - 10 X 1 LT-Nos</v>
          </cell>
        </row>
        <row r="24675">
          <cell r="E24675" t="str">
            <v>PLANOFIX - 20 X 500 ML-Nos</v>
          </cell>
        </row>
        <row r="24676">
          <cell r="E24676" t="str">
            <v>PLANOFIX - 40 X 250 ML-Nos</v>
          </cell>
        </row>
        <row r="24677">
          <cell r="E24677" t="str">
            <v>PLANOFIX - 50 X 100 ML-Nos</v>
          </cell>
        </row>
        <row r="24678">
          <cell r="E24678" t="str">
            <v>PREMISE 10 X 1 LTR-Nos</v>
          </cell>
        </row>
        <row r="24679">
          <cell r="E24679" t="str">
            <v>PREMISE SC350 2 X 5L-Nos</v>
          </cell>
        </row>
        <row r="24680">
          <cell r="E24680" t="str">
            <v>PREMISE SC350 40X250ML-Nos</v>
          </cell>
        </row>
        <row r="24681">
          <cell r="E24681" t="str">
            <v>PROFILER - 10 X 1 KG-Nos</v>
          </cell>
        </row>
        <row r="24682">
          <cell r="E24682" t="str">
            <v>PROFILER - 20 X 250 GMS-Nos</v>
          </cell>
        </row>
        <row r="24683">
          <cell r="E24683" t="str">
            <v>QUICK BAYT GR 5 2 X(20X50GR)-Nos</v>
          </cell>
        </row>
        <row r="24684">
          <cell r="E24684" t="str">
            <v>QUICK BAYT GR0 5 4X2KG-Nos</v>
          </cell>
        </row>
        <row r="24685">
          <cell r="E24685" t="str">
            <v>RACUMIN SURE RBO 005 10X20X100GMS-Nos</v>
          </cell>
        </row>
        <row r="24686">
          <cell r="E24686" t="str">
            <v>RAT CONT. - 5X(20X100GM)-Nos</v>
          </cell>
        </row>
        <row r="24687">
          <cell r="E24687" t="str">
            <v>RAXIL EASY - 100 X 50 ML-Nos</v>
          </cell>
        </row>
        <row r="24688">
          <cell r="E24688" t="str">
            <v>RAXIL EASY 50 X 100 ML-Nos</v>
          </cell>
        </row>
        <row r="24689">
          <cell r="E24689" t="str">
            <v>REGENT GOLD - 40 X 250 ML-Nos</v>
          </cell>
        </row>
        <row r="24690">
          <cell r="E24690" t="str">
            <v>REGENT GOLD - 20 X 500 ML-Nos</v>
          </cell>
        </row>
        <row r="24691">
          <cell r="E24691" t="str">
            <v>REGENT GOLD SC200 - 50 X 100 ML-Nos</v>
          </cell>
        </row>
        <row r="24692">
          <cell r="E24692" t="str">
            <v>REGENT GR - 1 X 25 KG-Nos</v>
          </cell>
        </row>
        <row r="24693">
          <cell r="E24693" t="str">
            <v>REGENT GR - 20 X 1 KG-Nos</v>
          </cell>
        </row>
        <row r="24694">
          <cell r="E24694" t="str">
            <v>REGENT GR - 4 X 5 KG-Nos</v>
          </cell>
        </row>
        <row r="24695">
          <cell r="E24695" t="str">
            <v>REGENT SC - 10 X 1 LT-Nos</v>
          </cell>
        </row>
        <row r="24696">
          <cell r="E24696" t="str">
            <v>REGENT SC - 20 X 250 ML-Nos</v>
          </cell>
        </row>
        <row r="24697">
          <cell r="E24697" t="str">
            <v>REGENT SC - 20 X 500 ML-Nos</v>
          </cell>
        </row>
        <row r="24698">
          <cell r="E24698" t="str">
            <v>REGENT SC - 50 X 100 ML-Nos</v>
          </cell>
        </row>
        <row r="24699">
          <cell r="E24699" t="str">
            <v>REGENT ULTRA GR - 1 X 20 KG (FGO)-Nos</v>
          </cell>
        </row>
        <row r="24700">
          <cell r="E24700" t="str">
            <v>REGENT ULTRA GR - 1 X 20 KG-Nos</v>
          </cell>
        </row>
        <row r="24701">
          <cell r="E24701" t="str">
            <v>REGENT ULTRA GR - 2 X 10 KG (FGO)-Nos</v>
          </cell>
        </row>
        <row r="24702">
          <cell r="E24702" t="str">
            <v>REGENT ULTRA GR - 2 X 10 KG-Nos</v>
          </cell>
        </row>
        <row r="24703">
          <cell r="E24703" t="str">
            <v>REGENT ULTRA GR - 20 X 1 KG (FGO)-Nos</v>
          </cell>
        </row>
        <row r="24704">
          <cell r="E24704" t="str">
            <v>REGENT ULTRA GR - 20 X 1 KG-Nos</v>
          </cell>
        </row>
        <row r="24705">
          <cell r="E24705" t="str">
            <v>REGENT ULTRA GR - 5 X 4 KG (FGO)-Nos</v>
          </cell>
        </row>
        <row r="24706">
          <cell r="E24706" t="str">
            <v>REGENT ULTRA GR - 5 X 4 KG-Nos</v>
          </cell>
        </row>
        <row r="24707">
          <cell r="E24707" t="str">
            <v>RICESTAR - 10 X 1 LTR-Nos</v>
          </cell>
        </row>
        <row r="24708">
          <cell r="E24708" t="str">
            <v>RICESTAR - 20 X 500 ML-Nos</v>
          </cell>
        </row>
        <row r="24709">
          <cell r="E24709" t="str">
            <v>RICESTAR - 40 X 250ML-Nos</v>
          </cell>
        </row>
        <row r="24710">
          <cell r="E24710" t="str">
            <v>ROUNDUP - 10 X 1 LT-Nos</v>
          </cell>
        </row>
        <row r="24711">
          <cell r="E24711" t="str">
            <v>SECTIN - 10 X 1 KG-Nos</v>
          </cell>
        </row>
        <row r="24712">
          <cell r="E24712" t="str">
            <v>SECTIN - 20 X 600 GM-Nos</v>
          </cell>
        </row>
        <row r="24713">
          <cell r="E24713" t="str">
            <v>SECTIN - 50 X 100 GM-Nos</v>
          </cell>
        </row>
        <row r="24714">
          <cell r="E24714" t="str">
            <v>SENCOR - 60 X 100 GM-Nos</v>
          </cell>
        </row>
        <row r="24715">
          <cell r="E24715" t="str">
            <v>SENCOR WP70 - 20X500GR-Nos</v>
          </cell>
        </row>
        <row r="24716">
          <cell r="E24716" t="str">
            <v>SIMBOLA - 10 X 1 KG-Nos</v>
          </cell>
        </row>
        <row r="24717">
          <cell r="E24717" t="str">
            <v>SIMBOLA - 10 X 500 GM-Nos</v>
          </cell>
        </row>
        <row r="24718">
          <cell r="E24718" t="str">
            <v>SIMBOLA 20 X 250 GM-Nos</v>
          </cell>
        </row>
        <row r="24719">
          <cell r="E24719" t="str">
            <v>SIMBOLA 50 x 100 GM-Nos</v>
          </cell>
        </row>
        <row r="24720">
          <cell r="E24720" t="str">
            <v>SIVANTO PRIME SL - 40 X 250 ML-Nos</v>
          </cell>
        </row>
        <row r="24721">
          <cell r="E24721" t="str">
            <v>SIVANTO PRIME SL - 50 X 100 ML-Nos</v>
          </cell>
        </row>
        <row r="24722">
          <cell r="E24722" t="str">
            <v>SOLFAC - 10X1LTR-Nos</v>
          </cell>
        </row>
        <row r="24723">
          <cell r="E24723" t="str">
            <v>SOLFAC EW50 50X100 ML-Nos</v>
          </cell>
        </row>
        <row r="24724">
          <cell r="E24724" t="str">
            <v>SOLFAC WP10 100X20GR-Nos</v>
          </cell>
        </row>
        <row r="24725">
          <cell r="E24725" t="str">
            <v>SOLOMON - 10 X 1 LT-Nos</v>
          </cell>
        </row>
        <row r="24726">
          <cell r="E24726" t="str">
            <v>SOLOMON - 20 X 500 ML-Nos</v>
          </cell>
        </row>
        <row r="24727">
          <cell r="E24727" t="str">
            <v>SOLOMON - 40 X 250 ML-Nos</v>
          </cell>
        </row>
        <row r="24728">
          <cell r="E24728" t="str">
            <v>SOLOMON - 50 X 100 ML-Nos</v>
          </cell>
        </row>
        <row r="24729">
          <cell r="E24729" t="str">
            <v>SPINTOR - 10 X (20 X 7) ML-Nos</v>
          </cell>
        </row>
        <row r="24730">
          <cell r="E24730" t="str">
            <v>SPINTOR - 20 X 75 ML-Nos</v>
          </cell>
        </row>
        <row r="24731">
          <cell r="E24731" t="str">
            <v>SUNRICE - 100 X 50 GM-Nos</v>
          </cell>
        </row>
        <row r="24732">
          <cell r="E24732" t="str">
            <v>TEMPRID SC365.4 - 100 X 50 ML-Nos</v>
          </cell>
        </row>
        <row r="24733">
          <cell r="E24733" t="str">
            <v>TOPSTAR - 100 X 35 GM-Nos</v>
          </cell>
        </row>
        <row r="24734">
          <cell r="E24734" t="str">
            <v>TOPSTAR - 40 X 100 GM-Nos</v>
          </cell>
        </row>
        <row r="24735">
          <cell r="E24735" t="str">
            <v>VELUM PRIME - 40 X 250 ML-Nos</v>
          </cell>
        </row>
        <row r="24736">
          <cell r="E24736" t="str">
            <v>VELUM PRIME 20 X 500ML-Nos</v>
          </cell>
        </row>
        <row r="24737">
          <cell r="E24737" t="str">
            <v>WHIPSUPER - 10 X 1 LT-Nos</v>
          </cell>
        </row>
        <row r="24738">
          <cell r="E24738" t="str">
            <v>WHIPSUPER - 20 X 500 ML-Nos</v>
          </cell>
        </row>
        <row r="24739">
          <cell r="E24739" t="str">
            <v>WHIPSUPER - 40 X 250 ML-Nos</v>
          </cell>
        </row>
        <row r="24740">
          <cell r="E24740" t="str">
            <v>WHIPSUPER - 50 X 100 ML-Nos</v>
          </cell>
        </row>
        <row r="24741">
          <cell r="E24741" t="str">
            <v>ALANTO SC240 (100 Ml)-LTR.</v>
          </cell>
        </row>
        <row r="24742">
          <cell r="E24742" t="str">
            <v>Antracol (1 Kg)-Kgs.</v>
          </cell>
        </row>
        <row r="24743">
          <cell r="E24743" t="str">
            <v>Antracol 500gm-Kgs.</v>
          </cell>
        </row>
        <row r="24744">
          <cell r="E24744" t="str">
            <v>Council Activ WG 30 (45gm)-Pcs.</v>
          </cell>
        </row>
        <row r="24745">
          <cell r="E24745" t="str">
            <v>Decis EC (100ml)-LTR.</v>
          </cell>
        </row>
        <row r="24746">
          <cell r="E24746" t="str">
            <v>Emesto Prime FS240 (100 Ml)-LTR.</v>
          </cell>
        </row>
        <row r="24747">
          <cell r="E24747" t="str">
            <v>Emesto Prime FS240 (250 Ml)-LTR.</v>
          </cell>
        </row>
        <row r="24748">
          <cell r="E24748" t="str">
            <v>Emesto Prime FS240 1LTR.-LTR.</v>
          </cell>
        </row>
        <row r="24749">
          <cell r="E24749" t="str">
            <v>EVERGOL 100ml-LTR.</v>
          </cell>
        </row>
        <row r="24750">
          <cell r="E24750" t="str">
            <v>FENOS QUICK 100 ml-LTR.</v>
          </cell>
        </row>
        <row r="24751">
          <cell r="E24751" t="str">
            <v>FOOST WP50 (250gm)-Kgs.</v>
          </cell>
        </row>
        <row r="24752">
          <cell r="E24752" t="str">
            <v>INFINITO SC6875 (100 Ml)-LTR.</v>
          </cell>
        </row>
        <row r="24753">
          <cell r="E24753" t="str">
            <v>INFINITO SC6875 (1Ltr.)-LTR.</v>
          </cell>
        </row>
        <row r="24754">
          <cell r="E24754" t="str">
            <v>INFINITO SC6875 (500ml)-LTR.</v>
          </cell>
        </row>
        <row r="24755">
          <cell r="E24755" t="str">
            <v>LAUDIS SC630 (57.5 Ml)-Pcs.</v>
          </cell>
        </row>
        <row r="24756">
          <cell r="E24756" t="str">
            <v>Lucifer-Pkt</v>
          </cell>
        </row>
        <row r="24757">
          <cell r="E24757" t="str">
            <v>Monceren Sc250 (1 Ltr.)-LTR.</v>
          </cell>
        </row>
        <row r="24758">
          <cell r="E24758" t="str">
            <v>Monceren Sc250 (500 Ml)-LTR.</v>
          </cell>
        </row>
        <row r="24759">
          <cell r="E24759" t="str">
            <v>NATIVO (1kg)-Kgs.</v>
          </cell>
        </row>
        <row r="24760">
          <cell r="E24760" t="str">
            <v>Nativo WG75 (100gm)-Pcs.</v>
          </cell>
        </row>
        <row r="24761">
          <cell r="E24761" t="str">
            <v>Regent GR 5 Kg-Kgs.</v>
          </cell>
        </row>
        <row r="24762">
          <cell r="E24762" t="str">
            <v>Regent SC50 (100ml)-LTR.</v>
          </cell>
        </row>
        <row r="24763">
          <cell r="E24763" t="str">
            <v>Regent SC50 (250 Ml)-LTR.</v>
          </cell>
        </row>
        <row r="24764">
          <cell r="E24764" t="str">
            <v>Regent Ultra 4kg-Kgs.</v>
          </cell>
        </row>
        <row r="24765">
          <cell r="E24765" t="str">
            <v>SECTIN WG60 600gm-Pkt</v>
          </cell>
        </row>
        <row r="24766">
          <cell r="E24766" t="str">
            <v>Sencor WP70 100gm-Kgs.</v>
          </cell>
        </row>
        <row r="24767">
          <cell r="E24767" t="str">
            <v>SOLOMON 100ml-LTR.</v>
          </cell>
        </row>
        <row r="24768">
          <cell r="E24768" t="str">
            <v>Vellum Prime SC400 (500ml)-LTR.</v>
          </cell>
        </row>
        <row r="24769">
          <cell r="E24769" t="str">
            <v>Admire Wg 70 Bayar (30grm. x 150)-Kgs</v>
          </cell>
        </row>
        <row r="24770">
          <cell r="E24770" t="str">
            <v>Admire Wg 70 Bayar (30grm. x 150)-Kgs.</v>
          </cell>
        </row>
        <row r="24771">
          <cell r="E24771" t="str">
            <v>Admire Wg 70 Bayer (2grm. x 8 x 125)-Kgs</v>
          </cell>
        </row>
        <row r="24772">
          <cell r="E24772" t="str">
            <v>Admire Wg 70 Bayer (2grm. x 8 x 125)-Kgs.</v>
          </cell>
        </row>
        <row r="24773">
          <cell r="E24773" t="str">
            <v>Alanto (250mlx40)-Lts.</v>
          </cell>
        </row>
        <row r="24774">
          <cell r="E24774" t="str">
            <v>Alanto Sc 240 Bayar (100ml x 50)-Lts.</v>
          </cell>
        </row>
        <row r="24775">
          <cell r="E24775" t="str">
            <v>Ambition (1 Ltr*10)-Lts.</v>
          </cell>
        </row>
        <row r="24776">
          <cell r="E24776" t="str">
            <v>Ambition (250mlx40)-Lts.</v>
          </cell>
        </row>
        <row r="24777">
          <cell r="E24777" t="str">
            <v>Ambition (500mlx20)-Lts.</v>
          </cell>
        </row>
        <row r="24778">
          <cell r="E24778" t="str">
            <v>Antracol Wp 70 Bayer (1 Kg. X 10)-Kgs</v>
          </cell>
        </row>
        <row r="24779">
          <cell r="E24779" t="str">
            <v>Antracol Wp 70 Bayer (1 Kg. X 10)-Kgs.</v>
          </cell>
        </row>
        <row r="24780">
          <cell r="E24780" t="str">
            <v>Antracol Wp 70 Bayer (20x500) Kg-Kgs</v>
          </cell>
        </row>
        <row r="24781">
          <cell r="E24781" t="str">
            <v>Antracol Wp 70 Bayer (20x500) Kg-Kgs.</v>
          </cell>
        </row>
        <row r="24782">
          <cell r="E24782" t="str">
            <v>Bajara Bayer (Proagro) 9450 (20 x 1.5kg.)-Thali</v>
          </cell>
        </row>
        <row r="24783">
          <cell r="E24783" t="str">
            <v>Bajra 9180 (1.5 KGx20)-Thali</v>
          </cell>
        </row>
        <row r="24784">
          <cell r="E24784" t="str">
            <v>Bajra Bayar 9001(1.5kgx20)-Thali</v>
          </cell>
        </row>
        <row r="24785">
          <cell r="E24785" t="str">
            <v>Decis 28 Ec (1lx10)-Lts.</v>
          </cell>
        </row>
        <row r="24786">
          <cell r="E24786" t="str">
            <v>Decis Ec (250mlx40)-Lts.</v>
          </cell>
        </row>
        <row r="24787">
          <cell r="E24787" t="str">
            <v>Decis Ec 100 Bayer (100ml x 50)-Lts.</v>
          </cell>
        </row>
        <row r="24788">
          <cell r="E24788" t="str">
            <v>Emesto Prime (1 Lx 10)-Lts.</v>
          </cell>
        </row>
        <row r="24789">
          <cell r="E24789" t="str">
            <v>Emesto Prime (100mlx50)-Lts.</v>
          </cell>
        </row>
        <row r="24790">
          <cell r="E24790" t="str">
            <v>Emesto Prime( 250mlx40)-Lts.</v>
          </cell>
        </row>
        <row r="24791">
          <cell r="E24791" t="str">
            <v>Fame Sc 480 Bayer (10ml 20 x 10)-Pcs.</v>
          </cell>
        </row>
        <row r="24792">
          <cell r="E24792" t="str">
            <v>Fame Sc 480 Bayer (50ml*40)-Pcs.</v>
          </cell>
        </row>
        <row r="24793">
          <cell r="E24793" t="str">
            <v>Foost Wp50 (250gm*20) Bayer-Kgs</v>
          </cell>
        </row>
        <row r="24794">
          <cell r="E24794" t="str">
            <v>Foost Wp50 (250gm*20) Bayer-Kgs.</v>
          </cell>
        </row>
        <row r="24795">
          <cell r="E24795" t="str">
            <v>Gaucho (100ml*50)-Lts.</v>
          </cell>
        </row>
        <row r="24796">
          <cell r="E24796" t="str">
            <v>Gaucho (1ltrx10)-Lts.</v>
          </cell>
        </row>
        <row r="24797">
          <cell r="E24797" t="str">
            <v>Gaucho (250x40)-Lts.</v>
          </cell>
        </row>
        <row r="24798">
          <cell r="E24798" t="str">
            <v>Gaucho FS600 2*(5*1LTR)-Lts.</v>
          </cell>
        </row>
        <row r="24799">
          <cell r="E24799" t="str">
            <v>Gaucho Fs600 2x5L-Lts.</v>
          </cell>
        </row>
        <row r="24800">
          <cell r="E24800" t="str">
            <v>Gaucho Fs600 Bayer (50ml x 100)-Lts.</v>
          </cell>
        </row>
        <row r="24801">
          <cell r="E24801" t="str">
            <v>Infinito (1LX10)-Kgs</v>
          </cell>
        </row>
        <row r="24802">
          <cell r="E24802" t="str">
            <v>Infinito (1LX10)-Kgs.</v>
          </cell>
        </row>
        <row r="24803">
          <cell r="E24803" t="str">
            <v>Infinito (500MLX20)-Kgs</v>
          </cell>
        </row>
        <row r="24804">
          <cell r="E24804" t="str">
            <v>Infinito (500MLX20)-Kgs.</v>
          </cell>
        </row>
        <row r="24805">
          <cell r="E24805" t="str">
            <v>INFINITO (50X100)-Kgs</v>
          </cell>
        </row>
        <row r="24806">
          <cell r="E24806" t="str">
            <v>INFINITO (50X100)-Kgs.</v>
          </cell>
        </row>
        <row r="24807">
          <cell r="E24807" t="str">
            <v>Jump Bayer (2grm. x 1600)-Pcs.</v>
          </cell>
        </row>
        <row r="24808">
          <cell r="E24808" t="str">
            <v>JUMP BAYER 40GM*80-Pcs.</v>
          </cell>
        </row>
        <row r="24809">
          <cell r="E24809" t="str">
            <v>Larvin Wp 75 Bayer ( 20x250 ) Kg-Kgs</v>
          </cell>
        </row>
        <row r="24810">
          <cell r="E24810" t="str">
            <v>Larvin Wp 75 Bayer ( 20x250 ) Kg-Kgs.</v>
          </cell>
        </row>
        <row r="24811">
          <cell r="E24811" t="str">
            <v>Laudis Sc (115mlx8pcs)-Pcs.</v>
          </cell>
        </row>
        <row r="24812">
          <cell r="E24812" t="str">
            <v>Laudis SC630 (3X230ml)-Lts.</v>
          </cell>
        </row>
        <row r="24813">
          <cell r="E24813" t="str">
            <v>LAUDIS SC630 10X57.5ML-Pcs.</v>
          </cell>
        </row>
        <row r="24814">
          <cell r="E24814" t="str">
            <v>Lesenta (100gmx50)-Kgs</v>
          </cell>
        </row>
        <row r="24815">
          <cell r="E24815" t="str">
            <v>Lesenta (100gmx50)-Kgs.</v>
          </cell>
        </row>
        <row r="24816">
          <cell r="E24816" t="str">
            <v>Maze 9108 Plush(4.5kgx6)-Kgs</v>
          </cell>
        </row>
        <row r="24817">
          <cell r="E24817" t="str">
            <v>Maze 9108 Plush(4.5kgx6)-Kgs.</v>
          </cell>
        </row>
        <row r="24818">
          <cell r="E24818" t="str">
            <v>Melody Duo Bayer (10x.800gm)-Pcs.</v>
          </cell>
        </row>
        <row r="24819">
          <cell r="E24819" t="str">
            <v>Melody Duo Bayer (10x400)-Pcs.</v>
          </cell>
        </row>
        <row r="24820">
          <cell r="E24820" t="str">
            <v>Monceren Sc 250 Bayer (1lit. x 10)-Lts.</v>
          </cell>
        </row>
        <row r="24821">
          <cell r="E24821" t="str">
            <v>Monceren Sc 250 Bayer (500ml x 20)-Lts.</v>
          </cell>
        </row>
        <row r="24822">
          <cell r="E24822" t="str">
            <v>Monceren Sc 250 Bayer(250mlx40)-Lts.</v>
          </cell>
        </row>
        <row r="24823">
          <cell r="E24823" t="str">
            <v>Movento Bayer (250mlx40)-Lts.</v>
          </cell>
        </row>
        <row r="24824">
          <cell r="E24824" t="str">
            <v>Mustard 5222 (1kg X30)-Kgs</v>
          </cell>
        </row>
        <row r="24825">
          <cell r="E24825" t="str">
            <v>Mustard 5222 (1kg X30)-Kgs.</v>
          </cell>
        </row>
        <row r="24826">
          <cell r="E24826" t="str">
            <v>Nativo (1kgx10)-Kgs</v>
          </cell>
        </row>
        <row r="24827">
          <cell r="E24827" t="str">
            <v>Nativo (1kgx10)-Kgs.</v>
          </cell>
        </row>
        <row r="24828">
          <cell r="E24828" t="str">
            <v>Nativo (500gmx20)-Kgs</v>
          </cell>
        </row>
        <row r="24829">
          <cell r="E24829" t="str">
            <v>Nativo (500gmx20)-Kgs.</v>
          </cell>
        </row>
        <row r="24830">
          <cell r="E24830" t="str">
            <v>Nativo Bayer (100grm. x 50) Kg-Kgs</v>
          </cell>
        </row>
        <row r="24831">
          <cell r="E24831" t="str">
            <v>Nativo Bayer (100grm. x 50) Kg-Kgs.</v>
          </cell>
        </row>
        <row r="24832">
          <cell r="E24832" t="str">
            <v>Nativo Wg 75 Bayer (40x250) Kg-Kgs</v>
          </cell>
        </row>
        <row r="24833">
          <cell r="E24833" t="str">
            <v>Nativo Wg 75 Bayer (40x250) Kg-Kgs.</v>
          </cell>
        </row>
        <row r="24834">
          <cell r="E24834" t="str">
            <v>Oberon (200mlx40)-Lts.</v>
          </cell>
        </row>
        <row r="24835">
          <cell r="E24835" t="str">
            <v>Oberon Sc 240 Bayar (100ml x 50)-Lts.</v>
          </cell>
        </row>
        <row r="24836">
          <cell r="E24836" t="str">
            <v>Oberon Sc 240 Bayer (200ml x 50)-Lts.</v>
          </cell>
        </row>
        <row r="24837">
          <cell r="E24837" t="str">
            <v>Planofix Sl 45 Bayer (100ml x 50)-Lts.</v>
          </cell>
        </row>
        <row r="24838">
          <cell r="E24838" t="str">
            <v>Raxil Easy (10x20x13.4ml)-Pcs.</v>
          </cell>
        </row>
        <row r="24839">
          <cell r="E24839" t="str">
            <v>Regant GR (1kgx20)-Kgs</v>
          </cell>
        </row>
        <row r="24840">
          <cell r="E24840" t="str">
            <v>Regant GR (1kgx20)-Kgs.</v>
          </cell>
        </row>
        <row r="24841">
          <cell r="E24841" t="str">
            <v>Regant Gro 3 Bayar (5kg. x 4)-Kgs</v>
          </cell>
        </row>
        <row r="24842">
          <cell r="E24842" t="str">
            <v>Regant Gro 3 Bayar (5kg. x 4)-Kgs.</v>
          </cell>
        </row>
        <row r="24843">
          <cell r="E24843" t="str">
            <v>Regant Gro 3 Bayer (1kg. x 25)-Kgs</v>
          </cell>
        </row>
        <row r="24844">
          <cell r="E24844" t="str">
            <v>Regant Gro 3 Bayer (1kg. x 25)-Kgs.</v>
          </cell>
        </row>
        <row r="24845">
          <cell r="E24845" t="str">
            <v>Regent Altra (20x1)-Kgs</v>
          </cell>
        </row>
        <row r="24846">
          <cell r="E24846" t="str">
            <v>Regent Altra (20x1)-Kgs.</v>
          </cell>
        </row>
        <row r="24847">
          <cell r="E24847" t="str">
            <v>Regent Sc (1ltrx10)-Lts.</v>
          </cell>
        </row>
        <row r="24848">
          <cell r="E24848" t="str">
            <v>Regent Sc50(500ml*20)-Lts.</v>
          </cell>
        </row>
        <row r="24849">
          <cell r="E24849" t="str">
            <v>Regent Ultra (5kgx4)-Kgs</v>
          </cell>
        </row>
        <row r="24850">
          <cell r="E24850" t="str">
            <v>Regent Ultra (5kgx4)-Kgs.</v>
          </cell>
        </row>
        <row r="24851">
          <cell r="E24851" t="str">
            <v>Ricestar(500mlx20)-Lts.</v>
          </cell>
        </row>
        <row r="24852">
          <cell r="E24852" t="str">
            <v>Sectin (1kgx10)-Kgs</v>
          </cell>
        </row>
        <row r="24853">
          <cell r="E24853" t="str">
            <v>Sectin (1kgx10)-Kgs.</v>
          </cell>
        </row>
        <row r="24854">
          <cell r="E24854" t="str">
            <v>Sectin 10kgx1-Pcs.</v>
          </cell>
        </row>
        <row r="24855">
          <cell r="E24855" t="str">
            <v>Sectin Wg 60 Bayer (600grm x 20)-Pcs.</v>
          </cell>
        </row>
        <row r="24856">
          <cell r="E24856" t="str">
            <v>Sencor Wp 70 Bayer (100grm x 60)-Kgs</v>
          </cell>
        </row>
        <row r="24857">
          <cell r="E24857" t="str">
            <v>Sencor Wp 70 Bayer (100grm x 60)-Kgs.</v>
          </cell>
        </row>
        <row r="24858">
          <cell r="E24858" t="str">
            <v>SOLOMON OD300 (40*250ML)-Pcs.</v>
          </cell>
        </row>
        <row r="24859">
          <cell r="E24859" t="str">
            <v>Solomon Od300 (50x100ml) Pcs-Pcs.</v>
          </cell>
        </row>
        <row r="24860">
          <cell r="E24860" t="str">
            <v>Top Star Wp80 8x (20x22.5gr)Pcs-Pcs.</v>
          </cell>
        </row>
        <row r="24861">
          <cell r="E24861" t="str">
            <v>Whip Super (250mlx40)-Lts.</v>
          </cell>
        </row>
        <row r="24862">
          <cell r="E24862" t="str">
            <v>Admire 150x30 Gms-No</v>
          </cell>
        </row>
        <row r="24863">
          <cell r="E24863" t="str">
            <v>Admire 8x2 Gms-No</v>
          </cell>
        </row>
        <row r="24864">
          <cell r="E24864" t="str">
            <v>ADMIRE 60X75GMS</v>
          </cell>
        </row>
        <row r="24865">
          <cell r="E24865" t="str">
            <v>ADMIRE 70% WP 30x150GM-No</v>
          </cell>
        </row>
        <row r="24866">
          <cell r="E24866" t="str">
            <v>Admire 70%WG 20x300gms-No</v>
          </cell>
        </row>
        <row r="24867">
          <cell r="E24867" t="str">
            <v>Adora 10% SC 50X40ML-No</v>
          </cell>
        </row>
        <row r="24868">
          <cell r="E24868" t="str">
            <v>Adora 100%SC 50X80ML-No</v>
          </cell>
        </row>
        <row r="24869">
          <cell r="E24869" t="str">
            <v>Adora SC 100 100X10Ml-No</v>
          </cell>
        </row>
        <row r="24870">
          <cell r="E24870" t="str">
            <v>Adora SC100-50x50Ml-No</v>
          </cell>
        </row>
        <row r="24871">
          <cell r="E24871" t="str">
            <v>Alanto 40X250ML-No</v>
          </cell>
        </row>
        <row r="24872">
          <cell r="E24872" t="str">
            <v>Alanto 20x500Ml-No</v>
          </cell>
        </row>
        <row r="24873">
          <cell r="E24873" t="str">
            <v>ALANTO 50X100-No</v>
          </cell>
        </row>
        <row r="24874">
          <cell r="E24874" t="str">
            <v>ALIETE WP80 20X500GR-No</v>
          </cell>
        </row>
        <row r="24875">
          <cell r="E24875" t="str">
            <v>ALIETTE 80% WP 40X100Gms-No</v>
          </cell>
        </row>
        <row r="24876">
          <cell r="E24876" t="str">
            <v>Aliette WP 80 20X250Gr-No</v>
          </cell>
        </row>
        <row r="24877">
          <cell r="E24877" t="str">
            <v>ALIETTE WP80 10X1KG-No</v>
          </cell>
        </row>
        <row r="24878">
          <cell r="E24878" t="str">
            <v>Ambition - 10x1Lt-No</v>
          </cell>
        </row>
        <row r="24879">
          <cell r="E24879" t="str">
            <v>Ambition - 20x500ML-No</v>
          </cell>
        </row>
        <row r="24880">
          <cell r="E24880" t="str">
            <v>Ambition -40x250ML-No</v>
          </cell>
        </row>
        <row r="24881">
          <cell r="E24881" t="str">
            <v>Antracal 20x500Ml-No</v>
          </cell>
        </row>
        <row r="24882">
          <cell r="E24882" t="str">
            <v>Antracol 70 WP 10x1kg-No</v>
          </cell>
        </row>
        <row r="24883">
          <cell r="E24883" t="str">
            <v>Antracol 70 WP 20x500 Gm-No</v>
          </cell>
        </row>
        <row r="24884">
          <cell r="E24884" t="str">
            <v>Antracol 70 WP 40x250 Gm-No</v>
          </cell>
        </row>
        <row r="24885">
          <cell r="E24885" t="str">
            <v>Antracol 70 WP 50x100 Gm-No</v>
          </cell>
        </row>
        <row r="24886">
          <cell r="E24886" t="str">
            <v>BAYCOR 25%WP 50X100ML-No</v>
          </cell>
        </row>
        <row r="24887">
          <cell r="E24887" t="str">
            <v>BAYFOLAN COMPLETE 25X1KG-No</v>
          </cell>
        </row>
        <row r="24888">
          <cell r="E24888" t="str">
            <v>Bayleton 25 WP 10x500 Gm-No</v>
          </cell>
        </row>
        <row r="24889">
          <cell r="E24889" t="str">
            <v>Bayleton 25 WP 50x100Gm-No</v>
          </cell>
        </row>
        <row r="24890">
          <cell r="E24890" t="str">
            <v>Beltexpert50x100ML-No</v>
          </cell>
        </row>
        <row r="24891">
          <cell r="E24891" t="str">
            <v>Beltexport -40x250ML-No</v>
          </cell>
        </row>
        <row r="24892">
          <cell r="E24892" t="str">
            <v>Calypso 240 SC 20x500ml-No</v>
          </cell>
        </row>
        <row r="24893">
          <cell r="E24893" t="str">
            <v>Calypso 240 SC 40x250 Ml-No</v>
          </cell>
        </row>
        <row r="24894">
          <cell r="E24894" t="str">
            <v>Calypso 240 SC 50x100ml-No</v>
          </cell>
        </row>
        <row r="24895">
          <cell r="E24895" t="str">
            <v>Confidor 17.8% 50x100ml-No</v>
          </cell>
        </row>
        <row r="24896">
          <cell r="E24896" t="str">
            <v>Confidor 17.8% 20x250ml-No</v>
          </cell>
        </row>
        <row r="24897">
          <cell r="E24897" t="str">
            <v>Confidor 17.8% 100x50ml-No</v>
          </cell>
        </row>
        <row r="24898">
          <cell r="E24898" t="str">
            <v>Confidor 200 Sl 100x10ml-No</v>
          </cell>
        </row>
        <row r="24899">
          <cell r="E24899" t="str">
            <v>Confidor 200 Sl 10x1lt-No</v>
          </cell>
        </row>
        <row r="24900">
          <cell r="E24900" t="str">
            <v>Confidor 200 Sl 20x500ml-No</v>
          </cell>
        </row>
        <row r="24901">
          <cell r="E24901" t="str">
            <v>CONFIDOR SUPER 20X250ML-No</v>
          </cell>
        </row>
        <row r="24902">
          <cell r="E24902" t="str">
            <v>Confidor Super 20X500ML-No</v>
          </cell>
        </row>
        <row r="24903">
          <cell r="E24903" t="str">
            <v>CONFIDOR SUPER 50X100ML-No</v>
          </cell>
        </row>
        <row r="24904">
          <cell r="E24904" t="str">
            <v>Confidor Super 50X50Ml-No</v>
          </cell>
        </row>
        <row r="24905">
          <cell r="E24905" t="str">
            <v>CORN BYBRID SAMARTH 6X5KG-Poc.</v>
          </cell>
        </row>
        <row r="24906">
          <cell r="E24906" t="str">
            <v>CORN BYBRID SAMPPANN 6X5KG-Poc.</v>
          </cell>
        </row>
        <row r="24907">
          <cell r="E24907" t="str">
            <v>Council Activ -80x45gr-No</v>
          </cell>
        </row>
        <row r="24908">
          <cell r="E24908" t="str">
            <v>DADECI 5.625% 20X300ML-No</v>
          </cell>
        </row>
        <row r="24909">
          <cell r="E24909" t="str">
            <v>Dadeci 56 Ec 10x1Lt-No</v>
          </cell>
        </row>
        <row r="24910">
          <cell r="E24910" t="str">
            <v>Dadeci 56 Ec 20x500 Ml-No</v>
          </cell>
        </row>
        <row r="24911">
          <cell r="E24911" t="str">
            <v>Dadeci 56 Ec 40x250ml-No</v>
          </cell>
        </row>
        <row r="24912">
          <cell r="E24912" t="str">
            <v>Dadeci 56 Ec 50x100 Ml-No</v>
          </cell>
        </row>
        <row r="24913">
          <cell r="E24913" t="str">
            <v>DADECI 56.2L 4X3LT-No</v>
          </cell>
        </row>
        <row r="24914">
          <cell r="E24914" t="str">
            <v>Dadeci EC56 20X600ML-No</v>
          </cell>
        </row>
        <row r="24915">
          <cell r="E24915" t="str">
            <v>DECIS 2.8 20x500ML-No</v>
          </cell>
        </row>
        <row r="24916">
          <cell r="E24916" t="str">
            <v>DECIS 2.8%EC 40x250ML-No</v>
          </cell>
        </row>
        <row r="24917">
          <cell r="E24917" t="str">
            <v>Decis Ec 2.8-10x1Lt-No</v>
          </cell>
        </row>
        <row r="24918">
          <cell r="E24918" t="str">
            <v>DECIS EC101 2 10X1LT-No</v>
          </cell>
        </row>
        <row r="24919">
          <cell r="E24919" t="str">
            <v>DECIS EC101 2 40X250ML-No</v>
          </cell>
        </row>
        <row r="24920">
          <cell r="E24920" t="str">
            <v>DECIS-100 50X100ML-No</v>
          </cell>
        </row>
        <row r="24921">
          <cell r="E24921" t="str">
            <v>Derosal 50% WP 20x500 GM-No</v>
          </cell>
        </row>
        <row r="24922">
          <cell r="E24922" t="str">
            <v>Derosal 50% WP 60x100 Gm-No</v>
          </cell>
        </row>
        <row r="24923">
          <cell r="E24923" t="str">
            <v>Descis 2.8% -10x1Lt-No</v>
          </cell>
        </row>
        <row r="24924">
          <cell r="E24924" t="str">
            <v>EKTINO 75% WP 40X100Ml-No</v>
          </cell>
        </row>
        <row r="24925">
          <cell r="E24925" t="str">
            <v>Ektino WP75 16X250Gr-No</v>
          </cell>
        </row>
        <row r="24926">
          <cell r="E24926" t="str">
            <v>Etheral 10x1Lt-No</v>
          </cell>
        </row>
        <row r="24927">
          <cell r="E24927" t="str">
            <v>Etheral 39% Ec 20x500ml-No</v>
          </cell>
        </row>
        <row r="24928">
          <cell r="E24928" t="str">
            <v>Etheral 39% Ec 50x100ml-No</v>
          </cell>
        </row>
        <row r="24929">
          <cell r="E24929" t="str">
            <v>EVERGOL XTEND -100X40ML-No</v>
          </cell>
        </row>
        <row r="24930">
          <cell r="E24930" t="str">
            <v>EVERGOL XTEND -50X100ML-No</v>
          </cell>
        </row>
        <row r="24931">
          <cell r="E24931" t="str">
            <v>FAME 40X50ML-No</v>
          </cell>
        </row>
        <row r="24932">
          <cell r="E24932" t="str">
            <v>FAME 480 SC 20X100ML-No</v>
          </cell>
        </row>
        <row r="24933">
          <cell r="E24933" t="str">
            <v>Fame 480 SL 8X250ML-No</v>
          </cell>
        </row>
        <row r="24934">
          <cell r="E24934" t="str">
            <v>Fame 4X500Ml-No</v>
          </cell>
        </row>
        <row r="24935">
          <cell r="E24935" t="str">
            <v>FAME SC 200X10ML-No</v>
          </cell>
        </row>
        <row r="24936">
          <cell r="E24936" t="str">
            <v>FENOS QUICK SC150 40X250ML-No</v>
          </cell>
        </row>
        <row r="24937">
          <cell r="E24937" t="str">
            <v>FENOS QUICK SC150 50X100ML-No</v>
          </cell>
        </row>
        <row r="24938">
          <cell r="E24938" t="str">
            <v>FITREST SGS 16x250GR-No</v>
          </cell>
        </row>
        <row r="24939">
          <cell r="E24939" t="str">
            <v>FITREST SGS 40x100GR-No</v>
          </cell>
        </row>
        <row r="24940">
          <cell r="E24940" t="str">
            <v>FLOTIS 10X1LT-No</v>
          </cell>
        </row>
        <row r="24941">
          <cell r="E24941" t="str">
            <v>Flotis 20X500ML-No</v>
          </cell>
        </row>
        <row r="24942">
          <cell r="E24942" t="str">
            <v>FLOTIS 40X250ML-No</v>
          </cell>
        </row>
        <row r="24943">
          <cell r="E24943" t="str">
            <v>FOLICUR 10X1LT-No</v>
          </cell>
        </row>
        <row r="24944">
          <cell r="E24944" t="str">
            <v>FOLICUR 40X250ML-No</v>
          </cell>
        </row>
        <row r="24945">
          <cell r="E24945" t="str">
            <v>FOLICURE 20X500ML-No</v>
          </cell>
        </row>
        <row r="24946">
          <cell r="E24946" t="str">
            <v>FOLICURE 50X100ML-No</v>
          </cell>
        </row>
        <row r="24947">
          <cell r="E24947" t="str">
            <v>Foost -20x250 BAG-Bags</v>
          </cell>
        </row>
        <row r="24948">
          <cell r="E24948" t="str">
            <v>Foost -20x500gms-No</v>
          </cell>
        </row>
        <row r="24949">
          <cell r="E24949" t="str">
            <v>FOOST WP50 24x500G BAG-No</v>
          </cell>
        </row>
        <row r="24950">
          <cell r="E24950" t="str">
            <v>Gaucho 600 F.S 10x1lt-No</v>
          </cell>
        </row>
        <row r="24951">
          <cell r="E24951" t="str">
            <v>Gaucho 600 FS 100X50Ml-No</v>
          </cell>
        </row>
        <row r="24952">
          <cell r="E24952" t="str">
            <v>Gaucho 70% W.P 100x5Gm-No</v>
          </cell>
        </row>
        <row r="24953">
          <cell r="E24953" t="str">
            <v>GAUCHO FS600 50X100ML-No</v>
          </cell>
        </row>
        <row r="24954">
          <cell r="E24954" t="str">
            <v>Glamore 40X50gr-No</v>
          </cell>
        </row>
        <row r="24955">
          <cell r="E24955" t="str">
            <v>Glamore WG80 20X100Gr-No</v>
          </cell>
        </row>
        <row r="24956">
          <cell r="E24956" t="str">
            <v>Infinito -10x1Lt-No</v>
          </cell>
        </row>
        <row r="24957">
          <cell r="E24957" t="str">
            <v>Infinito 20x500ML-No</v>
          </cell>
        </row>
        <row r="24958">
          <cell r="E24958" t="str">
            <v>JUMP 160 (10X2GR)-No</v>
          </cell>
        </row>
        <row r="24959">
          <cell r="E24959" t="str">
            <v>Jump 80%WP 30X100gm-No</v>
          </cell>
        </row>
        <row r="24960">
          <cell r="E24960" t="str">
            <v>JUMP 80X40GM-No</v>
          </cell>
        </row>
        <row r="24961">
          <cell r="E24961" t="str">
            <v>LARVIN 75% W.P. 40X100GMS-No</v>
          </cell>
        </row>
        <row r="24962">
          <cell r="E24962" t="str">
            <v>Larvin 75% WP 10x1kg-No</v>
          </cell>
        </row>
        <row r="24963">
          <cell r="E24963" t="str">
            <v>Larvin 75% WP 20x250 GM-No</v>
          </cell>
        </row>
        <row r="24964">
          <cell r="E24964" t="str">
            <v>Larvin 75% WP 20x500 Gm-No</v>
          </cell>
        </row>
        <row r="24965">
          <cell r="E24965" t="str">
            <v>Larvin 75% WP 50x100 Gm-No</v>
          </cell>
        </row>
        <row r="24966">
          <cell r="E24966" t="str">
            <v>Laudis -10x57.3ML-No</v>
          </cell>
        </row>
        <row r="24967">
          <cell r="E24967" t="str">
            <v>Laudis -8x115ML-No</v>
          </cell>
        </row>
        <row r="24968">
          <cell r="E24968" t="str">
            <v>Laudis SC 34.4% 3x230ML-No</v>
          </cell>
        </row>
        <row r="24969">
          <cell r="E24969" t="str">
            <v>Lesanta 100x40gr-No</v>
          </cell>
        </row>
        <row r="24970">
          <cell r="E24970" t="str">
            <v>Lesenta 20x250gr-No</v>
          </cell>
        </row>
        <row r="24971">
          <cell r="E24971" t="str">
            <v>Lesenta 50x100GR-No</v>
          </cell>
        </row>
        <row r="24972">
          <cell r="E24972" t="str">
            <v>Luna Experience SC 400 -40x250ML-No</v>
          </cell>
        </row>
        <row r="24973">
          <cell r="E24973" t="str">
            <v>Luna Experience Sc400 10x1Lt-No</v>
          </cell>
        </row>
        <row r="24974">
          <cell r="E24974" t="str">
            <v>Luna Experience SC400- 50x100ML-No</v>
          </cell>
        </row>
        <row r="24975">
          <cell r="E24975" t="str">
            <v>Melody Duo 20X500ML-No</v>
          </cell>
        </row>
        <row r="24976">
          <cell r="E24976" t="str">
            <v>Melody Duo 50X100gm-No</v>
          </cell>
        </row>
        <row r="24977">
          <cell r="E24977" t="str">
            <v>Melodyduo 10x400grm-No</v>
          </cell>
        </row>
        <row r="24978">
          <cell r="E24978" t="str">
            <v>Melodyduo 10x800gms-No</v>
          </cell>
        </row>
        <row r="24979">
          <cell r="E24979" t="str">
            <v>MONCEREN 10X1LT-No</v>
          </cell>
        </row>
        <row r="24980">
          <cell r="E24980" t="str">
            <v>MONCEREN 40X250ML-No</v>
          </cell>
        </row>
        <row r="24981">
          <cell r="E24981" t="str">
            <v>MONCEREN 20X500ML-No</v>
          </cell>
        </row>
        <row r="24982">
          <cell r="E24982" t="str">
            <v>Movento Energy 10x1L-No</v>
          </cell>
        </row>
        <row r="24983">
          <cell r="E24983" t="str">
            <v>Movento Energy SC240 40x250ML-No</v>
          </cell>
        </row>
        <row r="24984">
          <cell r="E24984" t="str">
            <v>Movento OD 40x250ML-No</v>
          </cell>
        </row>
        <row r="24985">
          <cell r="E24985" t="str">
            <v>Nativo 75% 40X250Gms-No</v>
          </cell>
        </row>
        <row r="24986">
          <cell r="E24986" t="str">
            <v>Nativo 75% 50X100grm-No</v>
          </cell>
        </row>
        <row r="24987">
          <cell r="E24987" t="str">
            <v>Nativo WG75 10x1kg-No</v>
          </cell>
        </row>
        <row r="24988">
          <cell r="E24988" t="str">
            <v>Nativo WG75 20X500Gr-No</v>
          </cell>
        </row>
        <row r="24989">
          <cell r="E24989" t="str">
            <v>Oberon 240 SL 5X2Lt-No</v>
          </cell>
        </row>
        <row r="24990">
          <cell r="E24990" t="str">
            <v>OBERON SC 240 20X500ML-No</v>
          </cell>
        </row>
        <row r="24991">
          <cell r="E24991" t="str">
            <v>Oberon Sc 240 40X200ML-No</v>
          </cell>
        </row>
        <row r="24992">
          <cell r="E24992" t="str">
            <v>OBERON SC240 50X100ML-No</v>
          </cell>
        </row>
        <row r="24993">
          <cell r="E24993" t="str">
            <v>Planofix 4.5 SL 10x1lt-No</v>
          </cell>
        </row>
        <row r="24994">
          <cell r="E24994" t="str">
            <v>Planofix 4.5 SL 20x500ml-No</v>
          </cell>
        </row>
        <row r="24995">
          <cell r="E24995" t="str">
            <v>Planofix 4.5 SL 40x250ml-No</v>
          </cell>
        </row>
        <row r="24996">
          <cell r="E24996" t="str">
            <v>Planofix 4.5 SL 50x100ml-No</v>
          </cell>
        </row>
        <row r="24997">
          <cell r="E24997" t="str">
            <v>PPE-MINI KIT-1x20 PCE-No</v>
          </cell>
        </row>
        <row r="24998">
          <cell r="E24998" t="str">
            <v>PREPARE 20X1Lt-No</v>
          </cell>
        </row>
        <row r="24999">
          <cell r="E24999" t="str">
            <v>PROFENOFOS 10X1LT-No</v>
          </cell>
        </row>
        <row r="25000">
          <cell r="E25000" t="str">
            <v>Profiler 40x100GM-No</v>
          </cell>
        </row>
        <row r="25001">
          <cell r="E25001" t="str">
            <v>Profiler 10x1Kg-No</v>
          </cell>
        </row>
        <row r="25002">
          <cell r="E25002" t="str">
            <v>Profiler 20x250Gms-No</v>
          </cell>
        </row>
        <row r="25003">
          <cell r="E25003" t="str">
            <v>Raft 6 EC 10x1Lt-No</v>
          </cell>
        </row>
        <row r="25004">
          <cell r="E25004" t="str">
            <v>Raft 6 EC 20x500 Ml-No</v>
          </cell>
        </row>
        <row r="25005">
          <cell r="E25005" t="str">
            <v>Raft 6 EC 40x250 Ml-No</v>
          </cell>
        </row>
        <row r="25006">
          <cell r="E25006" t="str">
            <v>Raxil 125X40gm-No</v>
          </cell>
        </row>
        <row r="25007">
          <cell r="E25007" t="str">
            <v>Raxil 2DS (Powder) 50x100Gms-No</v>
          </cell>
        </row>
        <row r="25008">
          <cell r="E25008" t="str">
            <v>Raxil Easy 40x250ML-No</v>
          </cell>
        </row>
        <row r="25009">
          <cell r="E25009" t="str">
            <v>Raxil Easy 50x100ML (Liqied)-No</v>
          </cell>
        </row>
        <row r="25010">
          <cell r="E25010" t="str">
            <v>Raxil Easy LIquied) 100 x 50ML-No</v>
          </cell>
        </row>
        <row r="25011">
          <cell r="E25011" t="str">
            <v>Raxil(T)DS2 125x40GR-No</v>
          </cell>
        </row>
        <row r="25012">
          <cell r="E25012" t="str">
            <v>Regent 0.3 GR 1x25 Kg-No</v>
          </cell>
        </row>
        <row r="25013">
          <cell r="E25013" t="str">
            <v>Regent 0.3 GR 5x5Kg-No</v>
          </cell>
        </row>
        <row r="25014">
          <cell r="E25014" t="str">
            <v>Regent 0.3 GR 24x1 Kg-No</v>
          </cell>
        </row>
        <row r="25015">
          <cell r="E25015" t="str">
            <v>REGENT 3Gr 20X1kG-No</v>
          </cell>
        </row>
        <row r="25016">
          <cell r="E25016" t="str">
            <v>Regent 5% SC 10x1 Kg-No</v>
          </cell>
        </row>
        <row r="25017">
          <cell r="E25017" t="str">
            <v>Regent 5% SC 20x250 Gm-No</v>
          </cell>
        </row>
        <row r="25018">
          <cell r="E25018" t="str">
            <v>Regent 5% SC 20x500 Gm-No</v>
          </cell>
        </row>
        <row r="25019">
          <cell r="E25019" t="str">
            <v>Regent 5% SC 50x100 Gm-No</v>
          </cell>
        </row>
        <row r="25020">
          <cell r="E25020" t="str">
            <v>Regent Gold - 50x100ML-No</v>
          </cell>
        </row>
        <row r="25021">
          <cell r="E25021" t="str">
            <v>Regent Gold -40x250Ml-No</v>
          </cell>
        </row>
        <row r="25022">
          <cell r="E25022" t="str">
            <v>REGENT GR 0.3 4X5KG-No</v>
          </cell>
        </row>
        <row r="25023">
          <cell r="E25023" t="str">
            <v>Regent Ultra GR 0.6 5x4kg Bag In-No</v>
          </cell>
        </row>
        <row r="25024">
          <cell r="E25024" t="str">
            <v>SECTIN 20X250GR-No</v>
          </cell>
        </row>
        <row r="25025">
          <cell r="E25025" t="str">
            <v>Sectin 20X600Gr-No</v>
          </cell>
        </row>
        <row r="25026">
          <cell r="E25026" t="str">
            <v>Sectin WG60 10x1kg-No</v>
          </cell>
        </row>
        <row r="25027">
          <cell r="E25027" t="str">
            <v>Section 50x100Gr-No</v>
          </cell>
        </row>
        <row r="25028">
          <cell r="E25028" t="str">
            <v>Sefina-100ML-No</v>
          </cell>
        </row>
        <row r="25029">
          <cell r="E25029" t="str">
            <v>Sencor 80%WP 20X500gm-No</v>
          </cell>
        </row>
        <row r="25030">
          <cell r="E25030" t="str">
            <v>SENCOR WP70 60X100GR BAG IN-No</v>
          </cell>
        </row>
        <row r="25031">
          <cell r="E25031" t="str">
            <v>SENCOR WP70 60X100Gr-No</v>
          </cell>
        </row>
        <row r="25032">
          <cell r="E25032" t="str">
            <v>Sevin 50% WP 40x500 Gm-No</v>
          </cell>
        </row>
        <row r="25033">
          <cell r="E25033" t="str">
            <v>Sevin 50% WP 50x100 Gm-No</v>
          </cell>
        </row>
        <row r="25034">
          <cell r="E25034" t="str">
            <v>SEVIN WP 100X100Gr-No</v>
          </cell>
        </row>
        <row r="25035">
          <cell r="E25035" t="str">
            <v>Simbola 50x100ML-No</v>
          </cell>
        </row>
        <row r="25036">
          <cell r="E25036" t="str">
            <v>Sivanto Prime -20x500ML-No</v>
          </cell>
        </row>
        <row r="25037">
          <cell r="E25037" t="str">
            <v>Sivanto Prime -40x250ML-No</v>
          </cell>
        </row>
        <row r="25038">
          <cell r="E25038" t="str">
            <v>Soloman 50x100ML-No</v>
          </cell>
        </row>
        <row r="25039">
          <cell r="E25039" t="str">
            <v>Solomon 10x1Lt-No</v>
          </cell>
        </row>
        <row r="25040">
          <cell r="E25040" t="str">
            <v>Solomon 20x500Ml-No</v>
          </cell>
        </row>
        <row r="25041">
          <cell r="E25041" t="str">
            <v>Solomon 40x250Ml-No</v>
          </cell>
        </row>
        <row r="25042">
          <cell r="E25042" t="str">
            <v>Spark 36 EC 10x1Lt-No</v>
          </cell>
        </row>
        <row r="25043">
          <cell r="E25043" t="str">
            <v>Spark 36 EC 20x500 Ml-No</v>
          </cell>
        </row>
        <row r="25044">
          <cell r="E25044" t="str">
            <v>Spark 36 EC 40x250ml-No</v>
          </cell>
        </row>
        <row r="25045">
          <cell r="E25045" t="str">
            <v>Spark 36 EC 50x100 Ml-No</v>
          </cell>
        </row>
        <row r="25046">
          <cell r="E25046" t="str">
            <v>Spintor 20x75ml-No</v>
          </cell>
        </row>
        <row r="25047">
          <cell r="E25047" t="str">
            <v>Tamaron Gold 25x1kg-No</v>
          </cell>
        </row>
        <row r="25048">
          <cell r="E25048" t="str">
            <v>Tamaron Gold 20x500Gm-No</v>
          </cell>
        </row>
        <row r="25049">
          <cell r="E25049" t="str">
            <v>Tamaron Gold 2x5kg-No</v>
          </cell>
        </row>
        <row r="25050">
          <cell r="E25050" t="str">
            <v>Tamaron Gold 40x250Gm-No</v>
          </cell>
        </row>
        <row r="25051">
          <cell r="E25051" t="str">
            <v>Tamaron Gold 75% 10X1kg-No</v>
          </cell>
        </row>
        <row r="25052">
          <cell r="E25052" t="str">
            <v>Tamaron Gold 9x1kg-No</v>
          </cell>
        </row>
        <row r="25053">
          <cell r="E25053" t="str">
            <v>TAMARON GOLD(T) SP75 1X25KG-No</v>
          </cell>
        </row>
        <row r="25054">
          <cell r="E25054" t="str">
            <v>Thiodan 35 EC 1x20Lt-No</v>
          </cell>
        </row>
        <row r="25055">
          <cell r="E25055" t="str">
            <v>Thiodan 35 EC 3x5Lt-No</v>
          </cell>
        </row>
        <row r="25056">
          <cell r="E25056" t="str">
            <v>Thiodan 35 EC 10x1Lt-No</v>
          </cell>
        </row>
        <row r="25057">
          <cell r="E25057" t="str">
            <v>Thiodan 35 EC 20x500ml-No</v>
          </cell>
        </row>
        <row r="25058">
          <cell r="E25058" t="str">
            <v>Thiodan 35 EC 40x250ml-No</v>
          </cell>
        </row>
        <row r="25059">
          <cell r="E25059" t="str">
            <v>THIODAN 35% EC 2X5Lt-No</v>
          </cell>
        </row>
        <row r="25060">
          <cell r="E25060" t="str">
            <v>Topstar 80 WP 100x35 Gm-No</v>
          </cell>
        </row>
        <row r="25061">
          <cell r="E25061" t="str">
            <v>Topstar 80 WP 50x100 Gm-No</v>
          </cell>
        </row>
        <row r="25062">
          <cell r="E25062" t="str">
            <v>Velum Prime -20x500ML-No</v>
          </cell>
        </row>
        <row r="25063">
          <cell r="E25063" t="str">
            <v>Velum Prime SC400-20x500ML-No</v>
          </cell>
        </row>
        <row r="25064">
          <cell r="E25064" t="str">
            <v>Velume Prime -40x250ML-No</v>
          </cell>
        </row>
        <row r="25065">
          <cell r="E25065" t="str">
            <v>WHIPSUPER 20X500ML-No</v>
          </cell>
        </row>
        <row r="25066">
          <cell r="E25066" t="str">
            <v>WHIPSUPER 40X250ML-No</v>
          </cell>
        </row>
        <row r="25067">
          <cell r="E25067" t="str">
            <v>ADMIRE - 125 X (8x2) GM-Nos</v>
          </cell>
        </row>
        <row r="25068">
          <cell r="E25068" t="str">
            <v>ADMIRE - 150 X 30 GM-Nos</v>
          </cell>
        </row>
        <row r="25069">
          <cell r="E25069" t="str">
            <v>ADMIRE - 20 X 300 GM-Nos</v>
          </cell>
        </row>
        <row r="25070">
          <cell r="E25070" t="str">
            <v>ADMIRE - 30 X 150 GM-Nos</v>
          </cell>
        </row>
        <row r="25071">
          <cell r="E25071" t="str">
            <v>ADMIRE - 60 X 75 GM-Nos</v>
          </cell>
        </row>
        <row r="25072">
          <cell r="E25072" t="str">
            <v>ALANTO - 10 X 1 LT-Nos</v>
          </cell>
        </row>
        <row r="25073">
          <cell r="E25073" t="str">
            <v>ALANTO - 20 X 500 ML-Nos</v>
          </cell>
        </row>
        <row r="25074">
          <cell r="E25074" t="str">
            <v>ALANTO - 40 X 250 ML-Nos</v>
          </cell>
        </row>
        <row r="25075">
          <cell r="E25075" t="str">
            <v>ALANTO - 50 X 100 ML-Nos</v>
          </cell>
        </row>
        <row r="25076">
          <cell r="E25076" t="str">
            <v>ALIETTE - 10 X 1 KG-Nos</v>
          </cell>
        </row>
        <row r="25077">
          <cell r="E25077" t="str">
            <v>ALIETTE - 20 X 250 GM-Nos</v>
          </cell>
        </row>
        <row r="25078">
          <cell r="E25078" t="str">
            <v>ALIETTE - 20 X 500 GM-Nos</v>
          </cell>
        </row>
        <row r="25079">
          <cell r="E25079" t="str">
            <v>ALIETTE -40 X 100 GM-Nos</v>
          </cell>
        </row>
        <row r="25080">
          <cell r="E25080" t="str">
            <v>ALION PLUS SC560 4x5LTR-NUMBER</v>
          </cell>
        </row>
        <row r="25081">
          <cell r="E25081" t="str">
            <v>AMBITION 10x 1 LTR-Nos</v>
          </cell>
        </row>
        <row r="25082">
          <cell r="E25082" t="str">
            <v>AMBITION 20x500ML-Nos</v>
          </cell>
        </row>
        <row r="25083">
          <cell r="E25083" t="str">
            <v>AMBITION 40x250ML-Nos</v>
          </cell>
        </row>
        <row r="25084">
          <cell r="E25084" t="str">
            <v>AMBITION 50x100ML-Nos</v>
          </cell>
        </row>
        <row r="25085">
          <cell r="E25085" t="str">
            <v>ANTRACOL - 10 X 1 KG-Nos</v>
          </cell>
        </row>
        <row r="25086">
          <cell r="E25086" t="str">
            <v>ANTRACOL - 20 X 500 GM-Nos</v>
          </cell>
        </row>
        <row r="25087">
          <cell r="E25087" t="str">
            <v>ANTRACOL - 40 X 250 GM-Nos</v>
          </cell>
        </row>
        <row r="25088">
          <cell r="E25088" t="str">
            <v>ANTRACOL - 50 X 100 GM-Nos</v>
          </cell>
        </row>
        <row r="25089">
          <cell r="E25089" t="str">
            <v>BASTA - 10 X 1 LT-Nos</v>
          </cell>
        </row>
        <row r="25090">
          <cell r="E25090" t="str">
            <v>BAYLETON - 50 X 100 GM-Nos</v>
          </cell>
        </row>
        <row r="25091">
          <cell r="E25091" t="str">
            <v>BELT EXPERT - 100 X 50 ML-Nos</v>
          </cell>
        </row>
        <row r="25092">
          <cell r="E25092" t="str">
            <v>BELT EXPERT - 40 X 250 ML-Nos</v>
          </cell>
        </row>
        <row r="25093">
          <cell r="E25093" t="str">
            <v>BELT EXPERT - 50 X 100 ML-Nos</v>
          </cell>
        </row>
        <row r="25094">
          <cell r="E25094" t="str">
            <v>BUONOS 20x500ML-Nos</v>
          </cell>
        </row>
        <row r="25095">
          <cell r="E25095" t="str">
            <v>BUONOS 40x250ML-Nos</v>
          </cell>
        </row>
        <row r="25096">
          <cell r="E25096" t="str">
            <v>CONFIDOR - 10 X 1 LT-Nos</v>
          </cell>
        </row>
        <row r="25097">
          <cell r="E25097" t="str">
            <v>CONFIDOR - 100 X 50ML-Nos</v>
          </cell>
        </row>
        <row r="25098">
          <cell r="E25098" t="str">
            <v>CONFIDOR - 20 X 250 ML-Nos</v>
          </cell>
        </row>
        <row r="25099">
          <cell r="E25099" t="str">
            <v>CONFIDOR - 20 X 500 ML-Nos</v>
          </cell>
        </row>
        <row r="25100">
          <cell r="E25100" t="str">
            <v>CONFIDOR - 50 X 100 ML-Nos</v>
          </cell>
        </row>
        <row r="25101">
          <cell r="E25101" t="str">
            <v>CONFIDOR SUPER - 10 X 1 LT-Nos</v>
          </cell>
        </row>
        <row r="25102">
          <cell r="E25102" t="str">
            <v>CONFIDOR SUPER - 20 X 250 ML-Nos</v>
          </cell>
        </row>
        <row r="25103">
          <cell r="E25103" t="str">
            <v>CONFIDOR SUPER - 20 X 500 ML-Nos</v>
          </cell>
        </row>
        <row r="25104">
          <cell r="E25104" t="str">
            <v>CONFIDOR SUPER - 50 X 100 ML-Nos</v>
          </cell>
        </row>
        <row r="25105">
          <cell r="E25105" t="str">
            <v>CONFIDOR SUPER - 50 X 50 ML-Nos</v>
          </cell>
        </row>
        <row r="25106">
          <cell r="E25106" t="str">
            <v>COUNCIL ACTIV - 12 X (5X90)GR-Nos</v>
          </cell>
        </row>
        <row r="25107">
          <cell r="E25107" t="str">
            <v>COUNCIL ACTIV - 8 x (10x45GM)-Nos</v>
          </cell>
        </row>
        <row r="25108">
          <cell r="E25108" t="str">
            <v>DECIS 100 - 10 X 1 LT-Nos</v>
          </cell>
        </row>
        <row r="25109">
          <cell r="E25109" t="str">
            <v>DECIS 100 - 100 X 50 ML-Nos</v>
          </cell>
        </row>
        <row r="25110">
          <cell r="E25110" t="str">
            <v>DECIS 100 - 40 X 250 ML-Nos</v>
          </cell>
        </row>
        <row r="25111">
          <cell r="E25111" t="str">
            <v>DECIS 100 - 50 X 100 ML-Nos</v>
          </cell>
        </row>
        <row r="25112">
          <cell r="E25112" t="str">
            <v>DECIS 2.8 - 10 X 1 LT-Nos</v>
          </cell>
        </row>
        <row r="25113">
          <cell r="E25113" t="str">
            <v>DECIS 2.8 - 20X 500 ML-Nos</v>
          </cell>
        </row>
        <row r="25114">
          <cell r="E25114" t="str">
            <v>DECIS 2.8 - 40 X 250 ML-Nos</v>
          </cell>
        </row>
        <row r="25115">
          <cell r="E25115" t="str">
            <v>DECIS 2.8 - 50 X 100 ML-Nos</v>
          </cell>
        </row>
        <row r="25116">
          <cell r="E25116" t="str">
            <v>EMESTO PRIME - 50 X 100 ML-Nos</v>
          </cell>
        </row>
        <row r="25117">
          <cell r="E25117" t="str">
            <v>ETHREL - 10 X 1 LT-Nos</v>
          </cell>
        </row>
        <row r="25118">
          <cell r="E25118" t="str">
            <v>ETHREL - 20 X 500 ML-Nos</v>
          </cell>
        </row>
        <row r="25119">
          <cell r="E25119" t="str">
            <v>ETHREL - 50 X 100 ML-Nos</v>
          </cell>
        </row>
        <row r="25120">
          <cell r="E25120" t="str">
            <v>EVERGOL XTEND 50x100ML-Nos</v>
          </cell>
        </row>
        <row r="25121">
          <cell r="E25121" t="str">
            <v>FAME - 10 X (20X10) ML-Nos</v>
          </cell>
        </row>
        <row r="25122">
          <cell r="E25122" t="str">
            <v>FAME - 20 X 100 ML-Nos</v>
          </cell>
        </row>
        <row r="25123">
          <cell r="E25123" t="str">
            <v>FAME - 4 X 500 ML-Nos</v>
          </cell>
        </row>
        <row r="25124">
          <cell r="E25124" t="str">
            <v>FAME - 40 X 50 ML-Nos</v>
          </cell>
        </row>
        <row r="25125">
          <cell r="E25125" t="str">
            <v>FAME - 8 X 250 ML-Nos</v>
          </cell>
        </row>
        <row r="25126">
          <cell r="E25126" t="str">
            <v>FENOS QUICK 40 X250ML-Nos</v>
          </cell>
        </row>
        <row r="25127">
          <cell r="E25127" t="str">
            <v>FENOS QUICK 50x100ML-Nos</v>
          </cell>
        </row>
        <row r="25128">
          <cell r="E25128" t="str">
            <v>FITREST - 40 X 100 GM-Nos</v>
          </cell>
        </row>
        <row r="25129">
          <cell r="E25129" t="str">
            <v>FITREST - 40 X 250 GM-Nos</v>
          </cell>
        </row>
        <row r="25130">
          <cell r="E25130" t="str">
            <v>FITREST - 80 X 50 GM-Nos</v>
          </cell>
        </row>
        <row r="25131">
          <cell r="E25131" t="str">
            <v>FITREST 16x 250GMS-Nos</v>
          </cell>
        </row>
        <row r="25132">
          <cell r="E25132" t="str">
            <v>FLOTIS - 10 X 1 LT-Nos</v>
          </cell>
        </row>
        <row r="25133">
          <cell r="E25133" t="str">
            <v>FLOTIS - 2 X 5 LT-Nos</v>
          </cell>
        </row>
        <row r="25134">
          <cell r="E25134" t="str">
            <v>FLOTIS - 20 X 500ML-Nos</v>
          </cell>
        </row>
        <row r="25135">
          <cell r="E25135" t="str">
            <v>FLOTIS - 40 X 250 ML-Nos</v>
          </cell>
        </row>
        <row r="25136">
          <cell r="E25136" t="str">
            <v>FOLICUR - 10 X 1 LT-Nos</v>
          </cell>
        </row>
        <row r="25137">
          <cell r="E25137" t="str">
            <v>FOLICUR - 20 X 500 ML-Nos</v>
          </cell>
        </row>
        <row r="25138">
          <cell r="E25138" t="str">
            <v>FOLICUR - 40 X 250 ML-Nos</v>
          </cell>
        </row>
        <row r="25139">
          <cell r="E25139" t="str">
            <v>FOLICUR - 50 X 100 ML-Nos</v>
          </cell>
        </row>
        <row r="25140">
          <cell r="E25140" t="str">
            <v>FOOST - 20 X 250 GM-Nos</v>
          </cell>
        </row>
        <row r="25141">
          <cell r="E25141" t="str">
            <v>FOOST - 20 X 500 GM-Nos</v>
          </cell>
        </row>
        <row r="25142">
          <cell r="E25142" t="str">
            <v>FOOST - 24 X 500 GM-Nos</v>
          </cell>
        </row>
        <row r="25143">
          <cell r="E25143" t="str">
            <v>FQ 40x250ML-Nos</v>
          </cell>
        </row>
        <row r="25144">
          <cell r="E25144" t="str">
            <v>FQ50X100ML-Nos</v>
          </cell>
        </row>
        <row r="25145">
          <cell r="E25145" t="str">
            <v>GAUCHO - 10 X 1 LT-Nos</v>
          </cell>
        </row>
        <row r="25146">
          <cell r="E25146" t="str">
            <v>GAUCHO - 100 X 50 ML-Nos</v>
          </cell>
        </row>
        <row r="25147">
          <cell r="E25147" t="str">
            <v>GAUCHO - 50 X 100ML-Nos</v>
          </cell>
        </row>
        <row r="25148">
          <cell r="E25148" t="str">
            <v>GLAMORE - 20 X 100 GM-Nos</v>
          </cell>
        </row>
        <row r="25149">
          <cell r="E25149" t="str">
            <v>GLAMORE - 40 X 50 GM-Nos</v>
          </cell>
        </row>
        <row r="25150">
          <cell r="E25150" t="str">
            <v>GLAMORE - 50 X (10X5) GM-Nos</v>
          </cell>
        </row>
        <row r="25151">
          <cell r="E25151" t="str">
            <v>GLAMORE - 8 X 250 GM-Nos</v>
          </cell>
        </row>
        <row r="25152">
          <cell r="E25152" t="str">
            <v>INFINITO 10x 1 LTR-Nos</v>
          </cell>
        </row>
        <row r="25153">
          <cell r="E25153" t="str">
            <v>INFINITO 20x 500ML-Nos</v>
          </cell>
        </row>
        <row r="25154">
          <cell r="E25154" t="str">
            <v>INFINITO 50x 100ML-Nos</v>
          </cell>
        </row>
        <row r="25155">
          <cell r="E25155" t="str">
            <v>JUMP - 2 X (15X100) GM-Nos</v>
          </cell>
        </row>
        <row r="25156">
          <cell r="E25156" t="str">
            <v>JUMP - 4 X (20X40) GM-Nos</v>
          </cell>
        </row>
        <row r="25157">
          <cell r="E25157" t="str">
            <v>JUMP - 4 X 40 X (10X2) GM-Nos</v>
          </cell>
        </row>
        <row r="25158">
          <cell r="E25158" t="str">
            <v>LARVIN - 10 X 1 KG-Nos</v>
          </cell>
        </row>
        <row r="25159">
          <cell r="E25159" t="str">
            <v>LARVIN - 20 X 250 GM-Nos</v>
          </cell>
        </row>
        <row r="25160">
          <cell r="E25160" t="str">
            <v>LARVIN - 20 X 500 GM-Nos</v>
          </cell>
        </row>
        <row r="25161">
          <cell r="E25161" t="str">
            <v>LARVIN - 40 X 100 GM-Nos</v>
          </cell>
        </row>
        <row r="25162">
          <cell r="E25162" t="str">
            <v>LAUDIS - 10 X 57.5 ML-Nos</v>
          </cell>
        </row>
        <row r="25163">
          <cell r="E25163" t="str">
            <v>LAUDIS - 3 X 230 ML-Nos</v>
          </cell>
        </row>
        <row r="25164">
          <cell r="E25164" t="str">
            <v>LAUDIS - 8 X 115 ML-Nos</v>
          </cell>
        </row>
        <row r="25165">
          <cell r="E25165" t="str">
            <v>LESENTA - 100 X 40 GM-Nos</v>
          </cell>
        </row>
        <row r="25166">
          <cell r="E25166" t="str">
            <v>LESENTA - 40 X 250 GM-Nos</v>
          </cell>
        </row>
        <row r="25167">
          <cell r="E25167" t="str">
            <v>LESENTA - 50 X 100 GM-Nos</v>
          </cell>
        </row>
        <row r="25168">
          <cell r="E25168" t="str">
            <v>LUNA EXPERIENCE - 10 X 1 LT-Nos</v>
          </cell>
        </row>
        <row r="25169">
          <cell r="E25169" t="str">
            <v>LUNA EXPERIENCE - 40 X 250 ML-Nos</v>
          </cell>
        </row>
        <row r="25170">
          <cell r="E25170" t="str">
            <v>LUNA EXPERIENCE - 50 X 100 ML-Nos</v>
          </cell>
        </row>
        <row r="25171">
          <cell r="E25171" t="str">
            <v>MELODY DUO - 10 X 400 GM-Nos</v>
          </cell>
        </row>
        <row r="25172">
          <cell r="E25172" t="str">
            <v>MELODY DUO - 10 X 800 GM-Nos</v>
          </cell>
        </row>
        <row r="25173">
          <cell r="E25173" t="str">
            <v>MELODY DUO - 50 X 100 GM-Nos</v>
          </cell>
        </row>
        <row r="25174">
          <cell r="E25174" t="str">
            <v>MONCEREN - 10 X 1 LT-Nos</v>
          </cell>
        </row>
        <row r="25175">
          <cell r="E25175" t="str">
            <v>MONCEREN - 20 X 500 ML-Nos</v>
          </cell>
        </row>
        <row r="25176">
          <cell r="E25176" t="str">
            <v>MONCEREN - 40 X 250 ML-Nos</v>
          </cell>
        </row>
        <row r="25177">
          <cell r="E25177" t="str">
            <v>MONCEREN - 50 X 100 ML-Nos</v>
          </cell>
        </row>
        <row r="25178">
          <cell r="E25178" t="str">
            <v>MOVENTO - 40 X 250 ML-Nos</v>
          </cell>
        </row>
        <row r="25179">
          <cell r="E25179" t="str">
            <v>MOVENTO ENERGY - 10 X 1 LT-Nos</v>
          </cell>
        </row>
        <row r="25180">
          <cell r="E25180" t="str">
            <v>MOVENTO ENERGY - 40 X 250 ML-Nos</v>
          </cell>
        </row>
        <row r="25181">
          <cell r="E25181" t="str">
            <v>MOVENTO ENERGY - 50 X 100 ML-Nos</v>
          </cell>
        </row>
        <row r="25182">
          <cell r="E25182" t="str">
            <v>MOVENTO OD - 20 X 500 ML-Nos</v>
          </cell>
        </row>
        <row r="25183">
          <cell r="E25183" t="str">
            <v>MOVENTO OD - 40 X 250 ML-Nos</v>
          </cell>
        </row>
        <row r="25184">
          <cell r="E25184" t="str">
            <v>MOVENTO OD 10x 1 LTR-Nos</v>
          </cell>
        </row>
        <row r="25185">
          <cell r="E25185" t="str">
            <v>NATIVO - 10 X 1 KG-Nos</v>
          </cell>
        </row>
        <row r="25186">
          <cell r="E25186" t="str">
            <v>NATIVO - 100 X 50 GM-Nos</v>
          </cell>
        </row>
        <row r="25187">
          <cell r="E25187" t="str">
            <v>NATIVO - 20 X (10X10) GM-Nos</v>
          </cell>
        </row>
        <row r="25188">
          <cell r="E25188" t="str">
            <v>NATIVO - 20 X 500 GM-Nos</v>
          </cell>
        </row>
        <row r="25189">
          <cell r="E25189" t="str">
            <v>NATIVO - 40 X 250 GM-Nos</v>
          </cell>
        </row>
        <row r="25190">
          <cell r="E25190" t="str">
            <v>NATIVO - 50 X 100 GM-Nos</v>
          </cell>
        </row>
        <row r="25191">
          <cell r="E25191" t="str">
            <v>OBERON - 10 X 1 LT-Nos</v>
          </cell>
        </row>
        <row r="25192">
          <cell r="E25192" t="str">
            <v>OBERON - 100 X 50 ML-Nos</v>
          </cell>
        </row>
        <row r="25193">
          <cell r="E25193" t="str">
            <v>OBERON - 20 X 500 ML-Nos</v>
          </cell>
        </row>
        <row r="25194">
          <cell r="E25194" t="str">
            <v>OBERON - 40 X 200 ML-Nos</v>
          </cell>
        </row>
        <row r="25195">
          <cell r="E25195" t="str">
            <v>OBERON - 50 X 100 ML-Nos</v>
          </cell>
        </row>
        <row r="25196">
          <cell r="E25196" t="str">
            <v>PLANOFIX - 10 X 1 LT-Nos</v>
          </cell>
        </row>
        <row r="25197">
          <cell r="E25197" t="str">
            <v>PLANOFIX - 20 X 500 ML-Nos</v>
          </cell>
        </row>
        <row r="25198">
          <cell r="E25198" t="str">
            <v>PLANOFIX - 40 X 250 ML-Nos</v>
          </cell>
        </row>
        <row r="25199">
          <cell r="E25199" t="str">
            <v>PLANOFIX - 50 X 100 ML-Nos</v>
          </cell>
        </row>
        <row r="25200">
          <cell r="E25200" t="str">
            <v>PROFILER - 20 X 250 GM-Nos</v>
          </cell>
        </row>
        <row r="25201">
          <cell r="E25201" t="str">
            <v>PROFILER - 5 X 2 KG-Nos</v>
          </cell>
        </row>
        <row r="25202">
          <cell r="E25202" t="str">
            <v>PROFILER -10 X 1 KG-Nos</v>
          </cell>
        </row>
        <row r="25203">
          <cell r="E25203" t="str">
            <v>RAXIL EASY - 100 X 50 ML-Nos</v>
          </cell>
        </row>
        <row r="25204">
          <cell r="E25204" t="str">
            <v>RAXIL EASY - 50 X 100 ML-Nos</v>
          </cell>
        </row>
        <row r="25205">
          <cell r="E25205" t="str">
            <v>REGENT GOLD 20x500ML-Nos</v>
          </cell>
        </row>
        <row r="25206">
          <cell r="E25206" t="str">
            <v>REGENT GOLD 40x250ML-Nos</v>
          </cell>
        </row>
        <row r="25207">
          <cell r="E25207" t="str">
            <v>REGENT GOLD 50x100ML-Nos</v>
          </cell>
        </row>
        <row r="25208">
          <cell r="E25208" t="str">
            <v>REGENT GR - 1 X 25 KG-Nos</v>
          </cell>
        </row>
        <row r="25209">
          <cell r="E25209" t="str">
            <v>REGENT GR - 20 X 1 KG-Nos</v>
          </cell>
        </row>
        <row r="25210">
          <cell r="E25210" t="str">
            <v>REGENT GR - 4 X 5 KG-Nos</v>
          </cell>
        </row>
        <row r="25211">
          <cell r="E25211" t="str">
            <v>REGENT SC - 10 X 1 LT-Nos</v>
          </cell>
        </row>
        <row r="25212">
          <cell r="E25212" t="str">
            <v>REGENT SC - 20 X 250 ML-Nos</v>
          </cell>
        </row>
        <row r="25213">
          <cell r="E25213" t="str">
            <v>REGENT SC - 20 X 500 ML-Nos</v>
          </cell>
        </row>
        <row r="25214">
          <cell r="E25214" t="str">
            <v>REGENT SC - 50 X 100 ML-Nos</v>
          </cell>
        </row>
        <row r="25215">
          <cell r="E25215" t="str">
            <v>REGENT ULTRA GR - 5 X 4 KG-Nos</v>
          </cell>
        </row>
        <row r="25216">
          <cell r="E25216" t="str">
            <v>REGENT ULTRA GR 20x1KGBAG-Nos</v>
          </cell>
        </row>
        <row r="25217">
          <cell r="E25217" t="str">
            <v>SECTIN - 10 X 1 KG-Nos</v>
          </cell>
        </row>
        <row r="25218">
          <cell r="E25218" t="str">
            <v>SECTIN - 20 X 600 GM-Nos</v>
          </cell>
        </row>
        <row r="25219">
          <cell r="E25219" t="str">
            <v>SECTIN - 50 X 100 GM-Nos</v>
          </cell>
        </row>
        <row r="25220">
          <cell r="E25220" t="str">
            <v>SENCOR - 20 X 500 GM-Nos</v>
          </cell>
        </row>
        <row r="25221">
          <cell r="E25221" t="str">
            <v>SENCOR - 60 X 100 GM-Nos</v>
          </cell>
        </row>
        <row r="25222">
          <cell r="E25222" t="str">
            <v>SIMBOLA - 50 X 100 GM-Nos</v>
          </cell>
        </row>
        <row r="25223">
          <cell r="E25223" t="str">
            <v>SIVANTO PRIME - 40 X 250 ML-Nos</v>
          </cell>
        </row>
        <row r="25224">
          <cell r="E25224" t="str">
            <v>SIVANTO PRIME - 50 X 100 ML-Nos</v>
          </cell>
        </row>
        <row r="25225">
          <cell r="E25225" t="str">
            <v>SOLOMON - 10 X 1 LT-Nos</v>
          </cell>
        </row>
        <row r="25226">
          <cell r="E25226" t="str">
            <v>SOLOMON - 20 X 500 ML-Nos</v>
          </cell>
        </row>
        <row r="25227">
          <cell r="E25227" t="str">
            <v>SOLOMON - 40 X 250 ML-Nos</v>
          </cell>
        </row>
        <row r="25228">
          <cell r="E25228" t="str">
            <v>SOLOMON - 50 X 100 ML-Nos</v>
          </cell>
        </row>
        <row r="25229">
          <cell r="E25229" t="str">
            <v>SPINTOR - 10 X (20X7) ML-Nos</v>
          </cell>
        </row>
        <row r="25230">
          <cell r="E25230" t="str">
            <v>SPINTOR - 20 X 75 ML-Nos</v>
          </cell>
        </row>
        <row r="25231">
          <cell r="E25231" t="str">
            <v>SUNRICE - 100 X 50 GM-Nos</v>
          </cell>
        </row>
        <row r="25232">
          <cell r="E25232" t="str">
            <v>TOPSTAR - 100 X 35 GM-Nos</v>
          </cell>
        </row>
        <row r="25233">
          <cell r="E25233" t="str">
            <v>TOPSTAR - 40 X 100 GM-Nos</v>
          </cell>
        </row>
        <row r="25234">
          <cell r="E25234" t="str">
            <v>TOPSTAR - 8 X (20 X 22.5) GM-Nos</v>
          </cell>
        </row>
        <row r="25235">
          <cell r="E25235" t="str">
            <v>VELUM PRIME 50 X 100ML-Nos</v>
          </cell>
        </row>
        <row r="25236">
          <cell r="E25236" t="str">
            <v>VELUM PRIME 20X500ML-Nos</v>
          </cell>
        </row>
        <row r="25237">
          <cell r="E25237" t="str">
            <v>VELUM PRIME 40x250ML-Nos</v>
          </cell>
        </row>
        <row r="25238">
          <cell r="E25238" t="str">
            <v>WHIPSUPER - 20 X 500 ML-Nos</v>
          </cell>
        </row>
        <row r="25239">
          <cell r="E25239" t="str">
            <v>WHIPSUPER - 40 X 250 ML-Nos</v>
          </cell>
        </row>
        <row r="25240">
          <cell r="E25240" t="str">
            <v>WHIPSUPER - 50 X 100 ML-Nos</v>
          </cell>
        </row>
        <row r="25241">
          <cell r="E25241" t="str">
            <v>WHIPSUPER- 10 X 1 LT-Nos</v>
          </cell>
        </row>
        <row r="25242">
          <cell r="E25242" t="str">
            <v>ADMIRE - 125 X (8x2) GM-Nos</v>
          </cell>
        </row>
        <row r="25243">
          <cell r="E25243" t="str">
            <v>ADMIRE - 150 X 30 GM-Nos</v>
          </cell>
        </row>
        <row r="25244">
          <cell r="E25244" t="str">
            <v>ADMIRE - 60 X 75 GM-Nos</v>
          </cell>
        </row>
        <row r="25245">
          <cell r="E25245" t="str">
            <v>AGENDA EC25 - 20 X 500 ML-Nos</v>
          </cell>
        </row>
        <row r="25246">
          <cell r="E25246" t="str">
            <v>AGENDA EC25 50 X 100ML-Nos</v>
          </cell>
        </row>
        <row r="25247">
          <cell r="E25247" t="str">
            <v>ALANTO - 20 X 500 ML-Nos</v>
          </cell>
        </row>
        <row r="25248">
          <cell r="E25248" t="str">
            <v>ALANTO - 40 X 250 ML-Nos</v>
          </cell>
        </row>
        <row r="25249">
          <cell r="E25249" t="str">
            <v>ALANTO - 50 X 100 ML-Nos</v>
          </cell>
        </row>
        <row r="25250">
          <cell r="E25250" t="str">
            <v>ALIETTE - 10 X 1 KG-Nos</v>
          </cell>
        </row>
        <row r="25251">
          <cell r="E25251" t="str">
            <v>ALIETTE - 20 X 250 GM-Nos</v>
          </cell>
        </row>
        <row r="25252">
          <cell r="E25252" t="str">
            <v>ALIETTE - 20 X 500 GM-Nos</v>
          </cell>
        </row>
        <row r="25253">
          <cell r="E25253" t="str">
            <v>ALIETTE - 40 X 100 GM-Nos</v>
          </cell>
        </row>
        <row r="25254">
          <cell r="E25254" t="str">
            <v>ALION PLUS 4 X 5 LTR-Nos</v>
          </cell>
        </row>
        <row r="25255">
          <cell r="E25255" t="str">
            <v>AMBITION - 10 X 1 LTR-Nos</v>
          </cell>
        </row>
        <row r="25256">
          <cell r="E25256" t="str">
            <v>AMBITION - 20 X 500 ML-Nos</v>
          </cell>
        </row>
        <row r="25257">
          <cell r="E25257" t="str">
            <v>AMBITION - 40 X 250 ML-Nos</v>
          </cell>
        </row>
        <row r="25258">
          <cell r="E25258" t="str">
            <v>ANTRACOL - 10 X 1 KG-Nos</v>
          </cell>
        </row>
        <row r="25259">
          <cell r="E25259" t="str">
            <v>ANTRACOL - 20 X 500 GM-Nos</v>
          </cell>
        </row>
        <row r="25260">
          <cell r="E25260" t="str">
            <v>ANTRACOL - 40 X 250 GM-Nos</v>
          </cell>
        </row>
        <row r="25261">
          <cell r="E25261" t="str">
            <v>ANTRACOL - 50 X 100 GM-Nos</v>
          </cell>
        </row>
        <row r="25262">
          <cell r="E25262" t="str">
            <v>BELT EXPERT - 50 X 100 ML-Nos</v>
          </cell>
        </row>
        <row r="25263">
          <cell r="E25263" t="str">
            <v>BERDERA - 4 X 1 KG-Nos</v>
          </cell>
        </row>
        <row r="25264">
          <cell r="E25264" t="str">
            <v>BERDERA - 8 X 500 GR-Nos</v>
          </cell>
        </row>
        <row r="25265">
          <cell r="E25265" t="str">
            <v>BILARV WP25 - 10 X 500 GM-Nos</v>
          </cell>
        </row>
        <row r="25266">
          <cell r="E25266" t="str">
            <v>CONFIDOR - 10 X 1 LT-Nos</v>
          </cell>
        </row>
        <row r="25267">
          <cell r="E25267" t="str">
            <v>CONFIDOR - 100 X 50 ML-Nos</v>
          </cell>
        </row>
        <row r="25268">
          <cell r="E25268" t="str">
            <v>CONFIDOR - 20 X 250 ML-Nos</v>
          </cell>
        </row>
        <row r="25269">
          <cell r="E25269" t="str">
            <v>CONFIDOR - 20 X 500 ML-Nos</v>
          </cell>
        </row>
        <row r="25270">
          <cell r="E25270" t="str">
            <v>CONFIDOR - 50 X 100 ML-Nos</v>
          </cell>
        </row>
        <row r="25271">
          <cell r="E25271" t="str">
            <v>CONFIDOR SUPER - 20 X 250 ML-Nos</v>
          </cell>
        </row>
        <row r="25272">
          <cell r="E25272" t="str">
            <v>CONFIDOR SUPER - 20 X 500 ML-Nos</v>
          </cell>
        </row>
        <row r="25273">
          <cell r="E25273" t="str">
            <v>CONFIDOR SUPER - 50 X 100 ML-Nos</v>
          </cell>
        </row>
        <row r="25274">
          <cell r="E25274" t="str">
            <v>CONFIDOR SUPER - 50 X 50 ML-Nos</v>
          </cell>
        </row>
        <row r="25275">
          <cell r="E25275" t="str">
            <v>COUNCIL ACTIV - 12 X (5X90)GR-Nos</v>
          </cell>
        </row>
        <row r="25276">
          <cell r="E25276" t="str">
            <v>DECIS 100 - 10 X 1 LT-Nos</v>
          </cell>
        </row>
        <row r="25277">
          <cell r="E25277" t="str">
            <v>DECIS 100 - 100 X 50 ML-Nos</v>
          </cell>
        </row>
        <row r="25278">
          <cell r="E25278" t="str">
            <v>DECIS 100 - 40 X 250 ML-Nos</v>
          </cell>
        </row>
        <row r="25279">
          <cell r="E25279" t="str">
            <v>DECIS 100 - 50 X 100 ML-Nos</v>
          </cell>
        </row>
        <row r="25280">
          <cell r="E25280" t="str">
            <v>DECIS 2.8 - 10 X 1 LT-Nos</v>
          </cell>
        </row>
        <row r="25281">
          <cell r="E25281" t="str">
            <v>DECIS 2.8 - 20 X 500 ML-Nos</v>
          </cell>
        </row>
        <row r="25282">
          <cell r="E25282" t="str">
            <v>DECIS 2.8 - 40 X 250 ML-Nos</v>
          </cell>
        </row>
        <row r="25283">
          <cell r="E25283" t="str">
            <v>DECIS 2.8 - 50 X 100 ML-Nos</v>
          </cell>
        </row>
        <row r="25284">
          <cell r="E25284" t="str">
            <v>ETHREL - 10 X 1 LT-Nos</v>
          </cell>
        </row>
        <row r="25285">
          <cell r="E25285" t="str">
            <v>ETHREL - 20 X 500 ML-Nos</v>
          </cell>
        </row>
        <row r="25286">
          <cell r="E25286" t="str">
            <v>ETHREL - 50 X 100 ML-Nos</v>
          </cell>
        </row>
        <row r="25287">
          <cell r="E25287" t="str">
            <v>EVERGOL XTEND - 100 X 40 ML-Nos</v>
          </cell>
        </row>
        <row r="25288">
          <cell r="E25288" t="str">
            <v>EVERGOL XTEND - 50 X 100 ML-Nos</v>
          </cell>
        </row>
        <row r="25289">
          <cell r="E25289" t="str">
            <v>FAME - 10 X (20 X 10) ML-Nos</v>
          </cell>
        </row>
        <row r="25290">
          <cell r="E25290" t="str">
            <v>FAME - 20 X 100 ML-Nos</v>
          </cell>
        </row>
        <row r="25291">
          <cell r="E25291" t="str">
            <v>FAME - 4 X 500 ML-Nos</v>
          </cell>
        </row>
        <row r="25292">
          <cell r="E25292" t="str">
            <v>FAME - 40 X 50 ML-Nos</v>
          </cell>
        </row>
        <row r="25293">
          <cell r="E25293" t="str">
            <v>FAME - 8 X 250 ML-Nos</v>
          </cell>
        </row>
        <row r="25294">
          <cell r="E25294" t="str">
            <v>FENOS QUICK 50 X 100 ML-Nos</v>
          </cell>
        </row>
        <row r="25295">
          <cell r="E25295" t="str">
            <v>FITREST - 16 X 250 GR-Nos</v>
          </cell>
        </row>
        <row r="25296">
          <cell r="E25296" t="str">
            <v>FITREST - 40 X 100 GM-Nos</v>
          </cell>
        </row>
        <row r="25297">
          <cell r="E25297" t="str">
            <v>FITREST - 80 X 50 GM-Nos</v>
          </cell>
        </row>
        <row r="25298">
          <cell r="E25298" t="str">
            <v>FLOTIS - 10 X 1 LT-Nos</v>
          </cell>
        </row>
        <row r="25299">
          <cell r="E25299" t="str">
            <v>FLOTIS - 2 X 5 LT-Nos</v>
          </cell>
        </row>
        <row r="25300">
          <cell r="E25300" t="str">
            <v>FLOTIS - 20 X 500 ML-Nos</v>
          </cell>
        </row>
        <row r="25301">
          <cell r="E25301" t="str">
            <v>FLOTIS - 40 X 250 ML-Nos</v>
          </cell>
        </row>
        <row r="25302">
          <cell r="E25302" t="str">
            <v>FOLICUR - 10 X 1 LT-Nos</v>
          </cell>
        </row>
        <row r="25303">
          <cell r="E25303" t="str">
            <v>FOLICUR - 20 X 500 ML-Nos</v>
          </cell>
        </row>
        <row r="25304">
          <cell r="E25304" t="str">
            <v>FOLICUR - 40 X 250 ML-Nos</v>
          </cell>
        </row>
        <row r="25305">
          <cell r="E25305" t="str">
            <v>FOLICUR - 50 X 100 ML-Nos</v>
          </cell>
        </row>
        <row r="25306">
          <cell r="E25306" t="str">
            <v>FOOST - 20 X 250 GR-Nos</v>
          </cell>
        </row>
        <row r="25307">
          <cell r="E25307" t="str">
            <v>FOOST - 20 X 500 GM-Nos</v>
          </cell>
        </row>
        <row r="25308">
          <cell r="E25308" t="str">
            <v>FOOST - 24 X 500 GM-Nos</v>
          </cell>
        </row>
        <row r="25309">
          <cell r="E25309" t="str">
            <v>GAUCHO - 10 X 1 LT-Nos</v>
          </cell>
        </row>
        <row r="25310">
          <cell r="E25310" t="str">
            <v>GAUCHO - 100 X 50 ML-Nos</v>
          </cell>
        </row>
        <row r="25311">
          <cell r="E25311" t="str">
            <v>GAUCHO - 50 X 100 ML-Nos</v>
          </cell>
        </row>
        <row r="25312">
          <cell r="E25312" t="str">
            <v>GAUCHO 40 X 250 ML-Nos</v>
          </cell>
        </row>
        <row r="25313">
          <cell r="E25313" t="str">
            <v>GLAMORE - 20 X 100 GM-Nos</v>
          </cell>
        </row>
        <row r="25314">
          <cell r="E25314" t="str">
            <v>GLAMORE - 40 X 50 GM-Nos</v>
          </cell>
        </row>
        <row r="25315">
          <cell r="E25315" t="str">
            <v>GLAMORE - 50 X (10 X 5) GM-Nos</v>
          </cell>
        </row>
        <row r="25316">
          <cell r="E25316" t="str">
            <v>GLAMORE - 8 X 250 GM-Nos</v>
          </cell>
        </row>
        <row r="25317">
          <cell r="E25317" t="str">
            <v>INFINITO - 20 X 500 ML-Nos</v>
          </cell>
        </row>
        <row r="25318">
          <cell r="E25318" t="str">
            <v>INFINITO SC687 5 - 50 X 100 ML-Nos</v>
          </cell>
        </row>
        <row r="25319">
          <cell r="E25319" t="str">
            <v>JUMP - 2 X (15 X 100) GM-Nos</v>
          </cell>
        </row>
        <row r="25320">
          <cell r="E25320" t="str">
            <v>JUMP - 4 X (20 X 40) GM-Nos</v>
          </cell>
        </row>
        <row r="25321">
          <cell r="E25321" t="str">
            <v>JUMP - 4 X 40 (10 X 2) GM-Nos</v>
          </cell>
        </row>
        <row r="25322">
          <cell r="E25322" t="str">
            <v>K -OBIOL WP2 5 10X1KG-Nos</v>
          </cell>
        </row>
        <row r="25323">
          <cell r="E25323" t="str">
            <v>K OBIOL - 6 X 1 KG-Nos</v>
          </cell>
        </row>
        <row r="25324">
          <cell r="E25324" t="str">
            <v>K OTHRINE SC - 100 X 50 ML-Nos</v>
          </cell>
        </row>
        <row r="25325">
          <cell r="E25325" t="str">
            <v>K OTHRINE SC25 5 - 15X1L-Nos</v>
          </cell>
        </row>
        <row r="25326">
          <cell r="E25326" t="str">
            <v>KINGFOG UL10 12X1L-Nos</v>
          </cell>
        </row>
        <row r="25327">
          <cell r="E25327" t="str">
            <v>LARVIN - 10 X 1 KG-Nos</v>
          </cell>
        </row>
        <row r="25328">
          <cell r="E25328" t="str">
            <v>LARVIN - 20 X 250 GM-Nos</v>
          </cell>
        </row>
        <row r="25329">
          <cell r="E25329" t="str">
            <v>LARVIN - 20 X 500 GM-Nos</v>
          </cell>
        </row>
        <row r="25330">
          <cell r="E25330" t="str">
            <v>LARVIN - 40 X 100 GM-Nos</v>
          </cell>
        </row>
        <row r="25331">
          <cell r="E25331" t="str">
            <v>LAUDIS - 10 X 57.5 ML-Nos</v>
          </cell>
        </row>
        <row r="25332">
          <cell r="E25332" t="str">
            <v>LAUDIS - 3 X 230 ML-Nos</v>
          </cell>
        </row>
        <row r="25333">
          <cell r="E25333" t="str">
            <v>LAUDIS - 8 X 115 ML-Nos</v>
          </cell>
        </row>
        <row r="25334">
          <cell r="E25334" t="str">
            <v>LESENTA - 100 X 40 GM-Nos</v>
          </cell>
        </row>
        <row r="25335">
          <cell r="E25335" t="str">
            <v>LESENTA - 50 X 100 GM-Nos</v>
          </cell>
        </row>
        <row r="25336">
          <cell r="E25336" t="str">
            <v>LUNA EXPERIENCE SC - 40 X 250 ML-Nos</v>
          </cell>
        </row>
        <row r="25337">
          <cell r="E25337" t="str">
            <v>LUNA EXPERIENCE SC - 50 X 100 ML-Nos</v>
          </cell>
        </row>
        <row r="25338">
          <cell r="E25338" t="str">
            <v>MELDOY DUO - 10 X 800 GM-Nos</v>
          </cell>
        </row>
        <row r="25339">
          <cell r="E25339" t="str">
            <v>MELODY DUO - 10 X 400 GM-Nos</v>
          </cell>
        </row>
        <row r="25340">
          <cell r="E25340" t="str">
            <v>MELODY DUO - 50 X 100 GM-Nos</v>
          </cell>
        </row>
        <row r="25341">
          <cell r="E25341" t="str">
            <v>MONCEREN - 20 X 500 ML-Nos</v>
          </cell>
        </row>
        <row r="25342">
          <cell r="E25342" t="str">
            <v>MOVENTO ENERGY - 10 X 1 LT-Nos</v>
          </cell>
        </row>
        <row r="25343">
          <cell r="E25343" t="str">
            <v>MOVENTO ENERGY - 40 X 250 ML-Nos</v>
          </cell>
        </row>
        <row r="25344">
          <cell r="E25344" t="str">
            <v>MOVENTO ENERGY - 50 X 100ML-Nos</v>
          </cell>
        </row>
        <row r="25345">
          <cell r="E25345" t="str">
            <v>NATIVO - 10 X 1 KG-Nos</v>
          </cell>
        </row>
        <row r="25346">
          <cell r="E25346" t="str">
            <v>NATIVO - 100 X 50 GM-Nos</v>
          </cell>
        </row>
        <row r="25347">
          <cell r="E25347" t="str">
            <v>NATIVO - 20 X (10 X 10 ) GM-Nos</v>
          </cell>
        </row>
        <row r="25348">
          <cell r="E25348" t="str">
            <v>NATIVO - 40 X 250 GM-Nos</v>
          </cell>
        </row>
        <row r="25349">
          <cell r="E25349" t="str">
            <v>NATIVO - 50 X 100 GM-Nos</v>
          </cell>
        </row>
        <row r="25350">
          <cell r="E25350" t="str">
            <v>NATIVO -20 X 500 GM-Nos</v>
          </cell>
        </row>
        <row r="25351">
          <cell r="E25351" t="str">
            <v>OBERON - 10 X 1 LTR-Nos</v>
          </cell>
        </row>
        <row r="25352">
          <cell r="E25352" t="str">
            <v>OBERON - 100 X 50 ML-Nos</v>
          </cell>
        </row>
        <row r="25353">
          <cell r="E25353" t="str">
            <v>OBERON - 20 X 500 ML-Nos</v>
          </cell>
        </row>
        <row r="25354">
          <cell r="E25354" t="str">
            <v>OBERON - 40 X 200 ML-Nos</v>
          </cell>
        </row>
        <row r="25355">
          <cell r="E25355" t="str">
            <v>OBERON - 50 X 100 ML-Nos</v>
          </cell>
        </row>
        <row r="25356">
          <cell r="E25356" t="str">
            <v>PLANOFIX - 10 X 1 LT-Nos</v>
          </cell>
        </row>
        <row r="25357">
          <cell r="E25357" t="str">
            <v>PLANOFIX - 20 X 500 ML-Nos</v>
          </cell>
        </row>
        <row r="25358">
          <cell r="E25358" t="str">
            <v>PLANOFIX - 40 X 250 ML-Nos</v>
          </cell>
        </row>
        <row r="25359">
          <cell r="E25359" t="str">
            <v>PLANOFIX - 50 X 100 ML-Nos</v>
          </cell>
        </row>
        <row r="25360">
          <cell r="E25360" t="str">
            <v>PREMISE 10 X 1 LTR-Nos</v>
          </cell>
        </row>
        <row r="25361">
          <cell r="E25361" t="str">
            <v>PREMISE SC350 2 X 5L-Nos</v>
          </cell>
        </row>
        <row r="25362">
          <cell r="E25362" t="str">
            <v>PREMISE SC350 40X250ML-Nos</v>
          </cell>
        </row>
        <row r="25363">
          <cell r="E25363" t="str">
            <v>PROFILER - 10 X 1 KG-Nos</v>
          </cell>
        </row>
        <row r="25364">
          <cell r="E25364" t="str">
            <v>PROFILER - 20 X 250 GMS-Nos</v>
          </cell>
        </row>
        <row r="25365">
          <cell r="E25365" t="str">
            <v>QUICK BAYT GR 5 2 X(20X50GR)-Nos</v>
          </cell>
        </row>
        <row r="25366">
          <cell r="E25366" t="str">
            <v>QUICK BAYT GR0 5 4X2KG-Nos</v>
          </cell>
        </row>
        <row r="25367">
          <cell r="E25367" t="str">
            <v>RACUMIN SURE RBO 005 10X20X100GMS-Nos</v>
          </cell>
        </row>
        <row r="25368">
          <cell r="E25368" t="str">
            <v>RAT CONT. - 5X(20X100GM)-Nos</v>
          </cell>
        </row>
        <row r="25369">
          <cell r="E25369" t="str">
            <v>RAXIL EASY - 100 X 50 ML-Nos</v>
          </cell>
        </row>
        <row r="25370">
          <cell r="E25370" t="str">
            <v>RAXIL EASY 50 X 100 ML-Nos</v>
          </cell>
        </row>
        <row r="25371">
          <cell r="E25371" t="str">
            <v>REGENT GOLD - 40 X 250 ML-Nos</v>
          </cell>
        </row>
        <row r="25372">
          <cell r="E25372" t="str">
            <v>REGENT GOLD - 20 X 500 ML-Nos</v>
          </cell>
        </row>
        <row r="25373">
          <cell r="E25373" t="str">
            <v>REGENT GOLD SC200 - 50 X 100 ML-Nos</v>
          </cell>
        </row>
        <row r="25374">
          <cell r="E25374" t="str">
            <v>REGENT GR - 1 X 25 KG-Nos</v>
          </cell>
        </row>
        <row r="25375">
          <cell r="E25375" t="str">
            <v>REGENT GR - 20 X 1 KG-Nos</v>
          </cell>
        </row>
        <row r="25376">
          <cell r="E25376" t="str">
            <v>REGENT GR - 4 X 5 KG-Nos</v>
          </cell>
        </row>
        <row r="25377">
          <cell r="E25377" t="str">
            <v>REGENT SC - 10 X 1 LT-Nos</v>
          </cell>
        </row>
        <row r="25378">
          <cell r="E25378" t="str">
            <v>REGENT SC - 20 X 250 ML-Nos</v>
          </cell>
        </row>
        <row r="25379">
          <cell r="E25379" t="str">
            <v>REGENT SC - 20 X 500 ML-Nos</v>
          </cell>
        </row>
        <row r="25380">
          <cell r="E25380" t="str">
            <v>REGENT SC - 50 X 100 ML-Nos</v>
          </cell>
        </row>
        <row r="25381">
          <cell r="E25381" t="str">
            <v>REGENT ULTRA GR - 1 X 20 KG (FGO)-Nos</v>
          </cell>
        </row>
        <row r="25382">
          <cell r="E25382" t="str">
            <v>REGENT ULTRA GR - 1 X 20 KG-Nos</v>
          </cell>
        </row>
        <row r="25383">
          <cell r="E25383" t="str">
            <v>REGENT ULTRA GR - 2 X 10 KG (FGO)-Nos</v>
          </cell>
        </row>
        <row r="25384">
          <cell r="E25384" t="str">
            <v>REGENT ULTRA GR - 2 X 10 KG-Nos</v>
          </cell>
        </row>
        <row r="25385">
          <cell r="E25385" t="str">
            <v>REGENT ULTRA GR - 20 X 1 KG (FGO)-Nos</v>
          </cell>
        </row>
        <row r="25386">
          <cell r="E25386" t="str">
            <v>REGENT ULTRA GR - 20 X 1 KG-Nos</v>
          </cell>
        </row>
        <row r="25387">
          <cell r="E25387" t="str">
            <v>REGENT ULTRA GR - 5 X 4 KG (FGO)-Nos</v>
          </cell>
        </row>
        <row r="25388">
          <cell r="E25388" t="str">
            <v>REGENT ULTRA GR - 5 X 4 KG-Nos</v>
          </cell>
        </row>
        <row r="25389">
          <cell r="E25389" t="str">
            <v>RICESTAR - 10 X 1 LTR-Nos</v>
          </cell>
        </row>
        <row r="25390">
          <cell r="E25390" t="str">
            <v>RICESTAR - 20 X 500 ML-Nos</v>
          </cell>
        </row>
        <row r="25391">
          <cell r="E25391" t="str">
            <v>RICESTAR - 40 X 250ML-Nos</v>
          </cell>
        </row>
        <row r="25392">
          <cell r="E25392" t="str">
            <v>ROUNDUP - 10 X 1 LT-Nos</v>
          </cell>
        </row>
        <row r="25393">
          <cell r="E25393" t="str">
            <v>SECTIN - 10 X 1 KG-Nos</v>
          </cell>
        </row>
        <row r="25394">
          <cell r="E25394" t="str">
            <v>SECTIN - 20 X 600 GM-Nos</v>
          </cell>
        </row>
        <row r="25395">
          <cell r="E25395" t="str">
            <v>SECTIN - 50 X 100 GM-Nos</v>
          </cell>
        </row>
        <row r="25396">
          <cell r="E25396" t="str">
            <v>SENCOR - 60 X 100 GM-Nos</v>
          </cell>
        </row>
        <row r="25397">
          <cell r="E25397" t="str">
            <v>SENCOR WP70 - 20X500GR-Nos</v>
          </cell>
        </row>
        <row r="25398">
          <cell r="E25398" t="str">
            <v>SIMBOLA - 10 X 1 KG-Nos</v>
          </cell>
        </row>
        <row r="25399">
          <cell r="E25399" t="str">
            <v>SIMBOLA - 10 X 500 GM-Nos</v>
          </cell>
        </row>
        <row r="25400">
          <cell r="E25400" t="str">
            <v>SIMBOLA 20 X 250 GM-Nos</v>
          </cell>
        </row>
        <row r="25401">
          <cell r="E25401" t="str">
            <v>SIMBOLA 50 x 100 GM-Nos</v>
          </cell>
        </row>
        <row r="25402">
          <cell r="E25402" t="str">
            <v>SIVANTO PRIME SL - 40 X 250 ML-Nos</v>
          </cell>
        </row>
        <row r="25403">
          <cell r="E25403" t="str">
            <v>SIVANTO PRIME SL - 50 X 100 ML-Nos</v>
          </cell>
        </row>
        <row r="25404">
          <cell r="E25404" t="str">
            <v>SOLFAC - 10X1LTR-Nos</v>
          </cell>
        </row>
        <row r="25405">
          <cell r="E25405" t="str">
            <v>SOLFAC EW50 50X100 ML-Nos</v>
          </cell>
        </row>
        <row r="25406">
          <cell r="E25406" t="str">
            <v>SOLFAC WP10 100X20GR-Nos</v>
          </cell>
        </row>
        <row r="25407">
          <cell r="E25407" t="str">
            <v>SOLOMON - 10 X 1 LT-Nos</v>
          </cell>
        </row>
        <row r="25408">
          <cell r="E25408" t="str">
            <v>SOLOMON - 20 X 500 ML-Nos</v>
          </cell>
        </row>
        <row r="25409">
          <cell r="E25409" t="str">
            <v>SOLOMON - 40 X 250 ML-Nos</v>
          </cell>
        </row>
        <row r="25410">
          <cell r="E25410" t="str">
            <v>SOLOMON - 50 X 100 ML-Nos</v>
          </cell>
        </row>
        <row r="25411">
          <cell r="E25411" t="str">
            <v>SPINTOR - 10 X (20 X 7) ML-Nos</v>
          </cell>
        </row>
        <row r="25412">
          <cell r="E25412" t="str">
            <v>SPINTOR - 20 X 75 ML-Nos</v>
          </cell>
        </row>
        <row r="25413">
          <cell r="E25413" t="str">
            <v>SUNRICE - 100 X 50 GM-Nos</v>
          </cell>
        </row>
        <row r="25414">
          <cell r="E25414" t="str">
            <v>TEMPRID SC365.4 - 100 X 50 ML-Nos</v>
          </cell>
        </row>
        <row r="25415">
          <cell r="E25415" t="str">
            <v>TOPSTAR - 100 X 35 GM-Nos</v>
          </cell>
        </row>
        <row r="25416">
          <cell r="E25416" t="str">
            <v>TOPSTAR - 40 X 100 GM-Nos</v>
          </cell>
        </row>
        <row r="25417">
          <cell r="E25417" t="str">
            <v>VELUM PRIME - 40 X 250 ML-Nos</v>
          </cell>
        </row>
        <row r="25418">
          <cell r="E25418" t="str">
            <v>VELUM PRIME 20 X 500ML-Nos</v>
          </cell>
        </row>
        <row r="25419">
          <cell r="E25419" t="str">
            <v>WHIPSUPER - 10 X 1 LT-Nos</v>
          </cell>
        </row>
        <row r="25420">
          <cell r="E25420" t="str">
            <v>WHIPSUPER - 20 X 500 ML-Nos</v>
          </cell>
        </row>
        <row r="25421">
          <cell r="E25421" t="str">
            <v>WHIPSUPER - 40 X 250 ML-Nos</v>
          </cell>
        </row>
        <row r="25422">
          <cell r="E25422" t="str">
            <v>WHIPSUPER - 50 X 100 ML-Nos</v>
          </cell>
        </row>
        <row r="25423">
          <cell r="E25423" t="str">
            <v>ADMIRE - 125 X (8x2) GM-Nos</v>
          </cell>
        </row>
        <row r="25424">
          <cell r="E25424" t="str">
            <v>ADMIRE - 150 X 30 GM-Nos</v>
          </cell>
        </row>
        <row r="25425">
          <cell r="E25425" t="str">
            <v>ADMIRE - 20 X 300 GM-Nos</v>
          </cell>
        </row>
        <row r="25426">
          <cell r="E25426" t="str">
            <v>ADMIRE - 30 X 150 GM-Nos</v>
          </cell>
        </row>
        <row r="25427">
          <cell r="E25427" t="str">
            <v>ADMIRE - 60 X 75 GM-Nos</v>
          </cell>
        </row>
        <row r="25428">
          <cell r="E25428" t="str">
            <v>ALANTO - 10 X 1 LT-Nos</v>
          </cell>
        </row>
        <row r="25429">
          <cell r="E25429" t="str">
            <v>ALANTO - 20 X 500 ML-Nos</v>
          </cell>
        </row>
        <row r="25430">
          <cell r="E25430" t="str">
            <v>ALANTO - 40 X 250 ML-Nos</v>
          </cell>
        </row>
        <row r="25431">
          <cell r="E25431" t="str">
            <v>ALANTO - 50 X 100 ML-Nos</v>
          </cell>
        </row>
        <row r="25432">
          <cell r="E25432" t="str">
            <v>ALIETTE - 10 X 1 KG-Nos</v>
          </cell>
        </row>
        <row r="25433">
          <cell r="E25433" t="str">
            <v>ALIETTE - 20 X 250 GM-Nos</v>
          </cell>
        </row>
        <row r="25434">
          <cell r="E25434" t="str">
            <v>ALIETTE - 20 X 500 GM-Nos</v>
          </cell>
        </row>
        <row r="25435">
          <cell r="E25435" t="str">
            <v>ALIETTE -40 X 100 GM-Nos</v>
          </cell>
        </row>
        <row r="25436">
          <cell r="E25436" t="str">
            <v>ALION PLUS SC560 4x5LTR-NUMBER</v>
          </cell>
        </row>
        <row r="25437">
          <cell r="E25437" t="str">
            <v>AMBITION 10x 1 LTR-Nos</v>
          </cell>
        </row>
        <row r="25438">
          <cell r="E25438" t="str">
            <v>AMBITION 20x500ML-Nos</v>
          </cell>
        </row>
        <row r="25439">
          <cell r="E25439" t="str">
            <v>AMBITION 40x250ML-Nos</v>
          </cell>
        </row>
        <row r="25440">
          <cell r="E25440" t="str">
            <v>AMBITION 50x100ML-Nos</v>
          </cell>
        </row>
        <row r="25441">
          <cell r="E25441" t="str">
            <v>ANTRACOL - 10 X 1 KG-Nos</v>
          </cell>
        </row>
        <row r="25442">
          <cell r="E25442" t="str">
            <v>ANTRACOL - 20 X 500 GM-Nos</v>
          </cell>
        </row>
        <row r="25443">
          <cell r="E25443" t="str">
            <v>ANTRACOL - 40 X 250 GM-Nos</v>
          </cell>
        </row>
        <row r="25444">
          <cell r="E25444" t="str">
            <v>ANTRACOL - 50 X 100 GM-Nos</v>
          </cell>
        </row>
        <row r="25445">
          <cell r="E25445" t="str">
            <v>BASTA - 10 X 1 LT-Nos</v>
          </cell>
        </row>
        <row r="25446">
          <cell r="E25446" t="str">
            <v>BAYLETON - 50 X 100 GM-Nos</v>
          </cell>
        </row>
        <row r="25447">
          <cell r="E25447" t="str">
            <v>BELT EXPERT - 100 X 50 ML-Nos</v>
          </cell>
        </row>
        <row r="25448">
          <cell r="E25448" t="str">
            <v>BELT EXPERT - 40 X 250 ML-Nos</v>
          </cell>
        </row>
        <row r="25449">
          <cell r="E25449" t="str">
            <v>BELT EXPERT - 50 X 100 ML-Nos</v>
          </cell>
        </row>
        <row r="25450">
          <cell r="E25450" t="str">
            <v>BUONOS 20x500ML-Nos</v>
          </cell>
        </row>
        <row r="25451">
          <cell r="E25451" t="str">
            <v>BUONOS 40x250ML-Nos</v>
          </cell>
        </row>
        <row r="25452">
          <cell r="E25452" t="str">
            <v>CONFIDOR - 10 X 1 LT-Nos</v>
          </cell>
        </row>
        <row r="25453">
          <cell r="E25453" t="str">
            <v>CONFIDOR - 100 X 50ML-Nos</v>
          </cell>
        </row>
        <row r="25454">
          <cell r="E25454" t="str">
            <v>CONFIDOR - 20 X 250 ML-Nos</v>
          </cell>
        </row>
        <row r="25455">
          <cell r="E25455" t="str">
            <v>CONFIDOR - 20 X 500 ML-Nos</v>
          </cell>
        </row>
        <row r="25456">
          <cell r="E25456" t="str">
            <v>CONFIDOR - 50 X 100 ML-Nos</v>
          </cell>
        </row>
        <row r="25457">
          <cell r="E25457" t="str">
            <v>CONFIDOR SUPER - 10 X 1 LT-Nos</v>
          </cell>
        </row>
        <row r="25458">
          <cell r="E25458" t="str">
            <v>CONFIDOR SUPER - 20 X 250 ML-Nos</v>
          </cell>
        </row>
        <row r="25459">
          <cell r="E25459" t="str">
            <v>CONFIDOR SUPER - 20 X 500 ML-Nos</v>
          </cell>
        </row>
        <row r="25460">
          <cell r="E25460" t="str">
            <v>CONFIDOR SUPER - 50 X 100 ML-Nos</v>
          </cell>
        </row>
        <row r="25461">
          <cell r="E25461" t="str">
            <v>CONFIDOR SUPER - 50 X 50 ML-Nos</v>
          </cell>
        </row>
        <row r="25462">
          <cell r="E25462" t="str">
            <v>COUNCIL ACTIV - 12 X (5X90)GR-Nos</v>
          </cell>
        </row>
        <row r="25463">
          <cell r="E25463" t="str">
            <v>COUNCIL ACTIV - 8 x (10x45GM)-Nos</v>
          </cell>
        </row>
        <row r="25464">
          <cell r="E25464" t="str">
            <v>DECIS 100 - 10 X 1 LT-Nos</v>
          </cell>
        </row>
        <row r="25465">
          <cell r="E25465" t="str">
            <v>DECIS 100 - 100 X 50 ML-Nos</v>
          </cell>
        </row>
        <row r="25466">
          <cell r="E25466" t="str">
            <v>DECIS 100 - 40 X 250 ML-Nos</v>
          </cell>
        </row>
        <row r="25467">
          <cell r="E25467" t="str">
            <v>DECIS 100 - 50 X 100 ML-Nos</v>
          </cell>
        </row>
        <row r="25468">
          <cell r="E25468" t="str">
            <v>DECIS 2.8 - 10 X 1 LT-Nos</v>
          </cell>
        </row>
        <row r="25469">
          <cell r="E25469" t="str">
            <v>DECIS 2.8 - 20X 500 ML-Nos</v>
          </cell>
        </row>
        <row r="25470">
          <cell r="E25470" t="str">
            <v>DECIS 2.8 - 40 X 250 ML-Nos</v>
          </cell>
        </row>
        <row r="25471">
          <cell r="E25471" t="str">
            <v>DECIS 2.8 - 50 X 100 ML-Nos</v>
          </cell>
        </row>
        <row r="25472">
          <cell r="E25472" t="str">
            <v>EMESTO PRIME - 50 X 100 ML-Nos</v>
          </cell>
        </row>
        <row r="25473">
          <cell r="E25473" t="str">
            <v>ETHREL - 10 X 1 LT-Nos</v>
          </cell>
        </row>
        <row r="25474">
          <cell r="E25474" t="str">
            <v>ETHREL - 20 X 500 ML-Nos</v>
          </cell>
        </row>
        <row r="25475">
          <cell r="E25475" t="str">
            <v>ETHREL - 50 X 100 ML-Nos</v>
          </cell>
        </row>
        <row r="25476">
          <cell r="E25476" t="str">
            <v>EVERGOL XTEND 50x100ML-Nos</v>
          </cell>
        </row>
        <row r="25477">
          <cell r="E25477" t="str">
            <v>FAME - 10 X (20X10) ML-Nos</v>
          </cell>
        </row>
        <row r="25478">
          <cell r="E25478" t="str">
            <v>FAME - 20 X 100 ML-Nos</v>
          </cell>
        </row>
        <row r="25479">
          <cell r="E25479" t="str">
            <v>FAME - 4 X 500 ML-Nos</v>
          </cell>
        </row>
        <row r="25480">
          <cell r="E25480" t="str">
            <v>FAME - 40 X 50 ML-Nos</v>
          </cell>
        </row>
        <row r="25481">
          <cell r="E25481" t="str">
            <v>FAME - 8 X 250 ML-Nos</v>
          </cell>
        </row>
        <row r="25482">
          <cell r="E25482" t="str">
            <v>FENOS QUICK 40 X250ML-Nos</v>
          </cell>
        </row>
        <row r="25483">
          <cell r="E25483" t="str">
            <v>FENOS QUICK 50x100ML-Nos</v>
          </cell>
        </row>
        <row r="25484">
          <cell r="E25484" t="str">
            <v>FITREST - 40 X 100 GM-Nos</v>
          </cell>
        </row>
        <row r="25485">
          <cell r="E25485" t="str">
            <v>FITREST - 40 X 250 GM-Nos</v>
          </cell>
        </row>
        <row r="25486">
          <cell r="E25486" t="str">
            <v>FITREST - 80 X 50 GM-Nos</v>
          </cell>
        </row>
        <row r="25487">
          <cell r="E25487" t="str">
            <v>FITREST 16x 250GMS-Nos</v>
          </cell>
        </row>
        <row r="25488">
          <cell r="E25488" t="str">
            <v>FLOTIS - 10 X 1 LT-Nos</v>
          </cell>
        </row>
        <row r="25489">
          <cell r="E25489" t="str">
            <v>FLOTIS - 2 X 5 LT-Nos</v>
          </cell>
        </row>
        <row r="25490">
          <cell r="E25490" t="str">
            <v>FLOTIS - 20 X 500ML-Nos</v>
          </cell>
        </row>
        <row r="25491">
          <cell r="E25491" t="str">
            <v>FLOTIS - 40 X 250 ML-Nos</v>
          </cell>
        </row>
        <row r="25492">
          <cell r="E25492" t="str">
            <v>FOLICUR - 10 X 1 LT-Nos</v>
          </cell>
        </row>
        <row r="25493">
          <cell r="E25493" t="str">
            <v>FOLICUR - 20 X 500 ML-Nos</v>
          </cell>
        </row>
        <row r="25494">
          <cell r="E25494" t="str">
            <v>FOLICUR - 40 X 250 ML-Nos</v>
          </cell>
        </row>
        <row r="25495">
          <cell r="E25495" t="str">
            <v>FOLICUR - 50 X 100 ML-Nos</v>
          </cell>
        </row>
        <row r="25496">
          <cell r="E25496" t="str">
            <v>FOOST - 20 X 250 GM-Nos</v>
          </cell>
        </row>
        <row r="25497">
          <cell r="E25497" t="str">
            <v>FOOST - 20 X 500 GM-Nos</v>
          </cell>
        </row>
        <row r="25498">
          <cell r="E25498" t="str">
            <v>FOOST - 24 X 500 GM-Nos</v>
          </cell>
        </row>
        <row r="25499">
          <cell r="E25499" t="str">
            <v>FQ 40x250ML-Nos</v>
          </cell>
        </row>
        <row r="25500">
          <cell r="E25500" t="str">
            <v>FQ50X100ML-Nos</v>
          </cell>
        </row>
        <row r="25501">
          <cell r="E25501" t="str">
            <v>GAUCHO - 10 X 1 LT-Nos</v>
          </cell>
        </row>
        <row r="25502">
          <cell r="E25502" t="str">
            <v>GAUCHO - 100 X 50 ML-Nos</v>
          </cell>
        </row>
        <row r="25503">
          <cell r="E25503" t="str">
            <v>GAUCHO - 50 X 100ML-Nos</v>
          </cell>
        </row>
        <row r="25504">
          <cell r="E25504" t="str">
            <v>GLAMORE - 20 X 100 GM-Nos</v>
          </cell>
        </row>
        <row r="25505">
          <cell r="E25505" t="str">
            <v>GLAMORE - 40 X 50 GM-Nos</v>
          </cell>
        </row>
        <row r="25506">
          <cell r="E25506" t="str">
            <v>GLAMORE - 50 X (10X5) GM-Nos</v>
          </cell>
        </row>
        <row r="25507">
          <cell r="E25507" t="str">
            <v>GLAMORE - 8 X 250 GM-Nos</v>
          </cell>
        </row>
        <row r="25508">
          <cell r="E25508" t="str">
            <v>INFINITO 10x 1 LTR-Nos</v>
          </cell>
        </row>
        <row r="25509">
          <cell r="E25509" t="str">
            <v>INFINITO 20x 500ML-Nos</v>
          </cell>
        </row>
        <row r="25510">
          <cell r="E25510" t="str">
            <v>INFINITO 50x 100ML-Nos</v>
          </cell>
        </row>
        <row r="25511">
          <cell r="E25511" t="str">
            <v>JUMP - 2 X (15X100) GM-Nos</v>
          </cell>
        </row>
        <row r="25512">
          <cell r="E25512" t="str">
            <v>JUMP - 4 X (20X40) GM-Nos</v>
          </cell>
        </row>
        <row r="25513">
          <cell r="E25513" t="str">
            <v>JUMP - 4 X 40 X (10X2) GM-Nos</v>
          </cell>
        </row>
        <row r="25514">
          <cell r="E25514" t="str">
            <v>LARVIN - 10 X 1 KG-Nos</v>
          </cell>
        </row>
        <row r="25515">
          <cell r="E25515" t="str">
            <v>LARVIN - 20 X 250 GM-Nos</v>
          </cell>
        </row>
        <row r="25516">
          <cell r="E25516" t="str">
            <v>LARVIN - 20 X 500 GM-Nos</v>
          </cell>
        </row>
        <row r="25517">
          <cell r="E25517" t="str">
            <v>LARVIN - 40 X 100 GM-Nos</v>
          </cell>
        </row>
        <row r="25518">
          <cell r="E25518" t="str">
            <v>LAUDIS - 10 X 57.5 ML-Nos</v>
          </cell>
        </row>
        <row r="25519">
          <cell r="E25519" t="str">
            <v>LAUDIS - 3 X 230 ML-Nos</v>
          </cell>
        </row>
        <row r="25520">
          <cell r="E25520" t="str">
            <v>LAUDIS - 8 X 115 ML-Nos</v>
          </cell>
        </row>
        <row r="25521">
          <cell r="E25521" t="str">
            <v>LESENTA - 100 X 40 GM-Nos</v>
          </cell>
        </row>
        <row r="25522">
          <cell r="E25522" t="str">
            <v>LESENTA - 40 X 250 GM-Nos</v>
          </cell>
        </row>
        <row r="25523">
          <cell r="E25523" t="str">
            <v>LESENTA - 50 X 100 GM-Nos</v>
          </cell>
        </row>
        <row r="25524">
          <cell r="E25524" t="str">
            <v>LUNA EXPERIENCE - 10 X 1 LT-Nos</v>
          </cell>
        </row>
        <row r="25525">
          <cell r="E25525" t="str">
            <v>LUNA EXPERIENCE - 40 X 250 ML-Nos</v>
          </cell>
        </row>
        <row r="25526">
          <cell r="E25526" t="str">
            <v>LUNA EXPERIENCE - 50 X 100 ML-Nos</v>
          </cell>
        </row>
        <row r="25527">
          <cell r="E25527" t="str">
            <v>MELODY DUO - 10 X 400 GM-Nos</v>
          </cell>
        </row>
        <row r="25528">
          <cell r="E25528" t="str">
            <v>MELODY DUO - 10 X 800 GM-Nos</v>
          </cell>
        </row>
        <row r="25529">
          <cell r="E25529" t="str">
            <v>MELODY DUO - 50 X 100 GM-Nos</v>
          </cell>
        </row>
        <row r="25530">
          <cell r="E25530" t="str">
            <v>MONCEREN - 10 X 1 LT-Nos</v>
          </cell>
        </row>
        <row r="25531">
          <cell r="E25531" t="str">
            <v>MONCEREN - 20 X 500 ML-Nos</v>
          </cell>
        </row>
        <row r="25532">
          <cell r="E25532" t="str">
            <v>MONCEREN - 40 X 250 ML-Nos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3.517364930558" createdVersion="6" refreshedVersion="7" minRefreshableVersion="3" recordCount="7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2" maxValue="680"/>
    </cacheField>
    <cacheField name="Inwards" numFmtId="0">
      <sharedItems containsString="0" containsBlank="1" containsNumber="1" containsInteger="1" minValue="5" maxValue="1000"/>
    </cacheField>
    <cacheField name="Outwards" numFmtId="0">
      <sharedItems containsString="0" containsBlank="1" containsNumber="1" minValue="0.5" maxValue="220"/>
    </cacheField>
    <cacheField name="Closing Balance" numFmtId="0">
      <sharedItems containsString="0" containsBlank="1" containsNumber="1" minValue="2" maxValue="992"/>
    </cacheField>
    <cacheField name="Combi Name" numFmtId="165">
      <sharedItems/>
    </cacheField>
    <cacheField name="Master Name" numFmtId="164">
      <sharedItems count="156">
        <s v="ADMIRE WG70 125X(8X2GR) BAG IN"/>
        <s v="DISCOUNTINUE PRODUCT"/>
        <s v="ALANTO (T) SC240 50X100ML BOT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Not Found"/>
        <s v="BELT EXPERT SC480 50X100ML BOT IN"/>
        <s v="CONFIDOR (T) SL200 10X1L BOT IN"/>
        <s v="CONFIDOR (T) SL200 20X250ML BOT IN"/>
        <s v="CONFIDOR (T) SL200 20X500ML BOT IN"/>
        <s v="DECIS EC101-2 40X250ML BOT IN"/>
        <s v="DECIS EC101-2 50X100ML BOX IN"/>
        <s v="DECIS EC 28 50X100ML BOT IN"/>
        <s v="DECIS EC 28 10X1L BOT IN"/>
        <s v="DECIS EC 28 40X250ML BOT IN"/>
        <s v="DECIS EC 28 20X500ML BOT IN"/>
        <s v="EVERGOL XTEND FS308 50X100ML BOT IN"/>
        <s v="EVERGOL XTEND FS308 100X40ML BOT IN"/>
        <s v="FAME (T) SC480 10X(20X10ML) BOT IN"/>
        <s v="FAME (T) SC480 40X50ML BOT IN"/>
        <s v="FENOS QUICK SC150 40X250ML BOT IN"/>
        <s v="FOLICUR (T) EC250 50X100ML BOT IN"/>
        <s v="FOLICUR (T) EC250 10X1L BOT IN"/>
        <s v="FOLICUR (T) EC250 40X250ML BOT IN"/>
        <s v="FOLICUR (T) EC250 20X500ML BOT IN"/>
        <s v="GAUCHO FS600 50X100ML BOT IN"/>
        <s v="GAUCHO FS600 40X250ML BOT IN"/>
        <s v="GAUCHO FS600 100X50ML BOT IN"/>
        <s v="GAUCHO FS600 5X(20X9)ML BOT IN"/>
        <s v="MILLET HYBRID 9001 20X1.5 BAG IN"/>
        <s v="MILLET HYBRID 9444 20X1.5KG BAG IN"/>
        <s v="MILLET HYBRID 9450 20X1 5KG BAG IN"/>
        <s v="INFINITO SC687 5 50X100ML BOT IN"/>
        <s v="INFINITO SC687 5 20X500ML BOT IN"/>
        <s v="JUMP WG80 160X(10X2GR) BAG IN"/>
        <s v="JUMP WG80 80X40GR BAG IN"/>
        <s v="LARVIN (T) WP75 40X100GR BAG IN"/>
        <s v="LARVIN (T) WP75 20X250GR BAG IN"/>
        <s v="LAUDIS SC630 10X57.5ML BOT IN"/>
        <s v="LESENTA WG80 100X40GR BAG IN"/>
        <s v="LESENTA WG80 50X100GR BAG IN"/>
        <s v="LUNA EXPERIENCE SC400 50X100ML BOT IN"/>
        <s v="LUNA EXPERIENCE SC400 40X250ML BOT IN"/>
        <s v="MELODY DUO WP66 8 50X100GR BAG IN"/>
        <s v="MELODY DUO WP66 8 10X400GR BAG IN"/>
        <s v="MELODY DUO WP66 8 10X800G BAG IN"/>
        <s v="MOVENTO ENERGY SC240 50X100ML BOT IN"/>
        <s v="MOVENTO ENERGY SC240 40X250ML BOT IN"/>
        <s v="NATIVO WG75 50X100GR BAG IN"/>
        <s v="NATIVO WG75 40X250GR BAG IN"/>
        <s v="NATIVO WG75 100X50GR BAG IN"/>
        <s v="OBERON (T) SC240 50X100ML BOT IN"/>
        <s v="OBERON (T) SC240 40X200ML BOT IN"/>
        <s v="PLANOFIX SL4 5 50X100ML BOT IN"/>
        <s v="PROFILER WG71 11 20X250GR BAG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20X1KG BAG IN"/>
        <s v="SIVANTO PRIME SL200 40X250ML BOT IN"/>
        <s v="SIVANTO PRIME SL200 20X500ML BOT IN"/>
        <s v="SOLOMON OD300 50X100ML BOT IN"/>
        <s v="SOLOMON OD300 40X250ML BOT IN"/>
        <s v="VELUM PRIME SC400 50X100ML BOT IN"/>
        <s v="VELUM PRIME SC400 40X250ML BOT IN"/>
        <s v="VELUM PRIME SC400 20X500ML BOT IN"/>
        <s v="WHIPSUPER (T) EC90 40X250ML BOT IN"/>
        <s v="ALIETTE WP80 10X1KG BAG IN" u="1"/>
        <s v="CONFIDOR SUPER (T) SC350 50X50ML BOT IN" u="1"/>
        <s v="OBERON (T) SC240 10X1L BOT IN" u="1"/>
        <s v="SIVANTO PRIME SL200 10X1L BOT IN" u="1"/>
        <s v="SIMBOLA (T) SG20 20X250G BOT IN" u="1"/>
        <s v="SIMBOLA (T) SG20 50X100G BOT IN" u="1"/>
        <s v="CONFIDOR (T) SL200 100X50ML BOT IN" u="1"/>
        <s v="CONFIDOR (T) SL200 50X100ML BOT IN" u="1"/>
        <s v="SIVANTO PRIME SL200 50X100ML BOT IN" u="1"/>
        <e v="#VALUE!" u="1"/>
        <s v="PLANOFIX SL45 10X1L BOT IN" u="1"/>
        <s v="NATIVO WG75 20X500GR BAG IN" u="1"/>
        <s v="ADMIRE (T) WG70 150X30GR BOT IN" u="1"/>
        <s v="ADMIRE (T) WG70 30X150GR BOT IN" u="1"/>
        <s v="OBERON (T) SC240 20X500ML BOT IN" u="1"/>
        <s v="REGENT ULTRA GR0 6 5X4KG BAG IN" u="1"/>
        <s v="SOLOMON OD300 10X1L BOT IN" u="1"/>
        <s v="COUNCIL ACTIV WG30 12X(5X90GR) BOX IN" u="1"/>
        <s v="COUNCIL ACTIV WG30 8X(10X45GR) BOX IN" u="1"/>
        <s v="REGENT GR0 3 1X25KG BOX WW" u="1"/>
        <s v="ETHREL SL39 10X1L BOT IN" u="1"/>
        <s v="LARVIN (T) WP75 10X1KG BAG IN" u="1"/>
        <s v="New" u="1"/>
        <s v="NATIVO WG75 10X1KG BAG IN" u="1"/>
        <s v="DECIS EC101-2 100X50ML BOT IN" u="1"/>
        <s v="PLANOFIX SL4 5 20X500ML BOT IN" u="1"/>
        <s v="PLANOFIX SL4 5 40X250ML BOT IN" u="1"/>
        <s v="BELT EXPERT SC480 100X50ML BOT IN" u="1"/>
        <s v="BELT EXPERT SC480 40X250ML BOT IN" u="1"/>
        <s v="NATIVO WG75 20X(10X10GR) BAG IN" u="1"/>
        <s v="SPINTOR SC495 10X(20X7ML) BOT IN" u="1"/>
        <s v="RICESTAR EC69 10X1L BOT IN" u="1"/>
        <s v="GAUCHO FS600 2X(5X1L) BOT IN" u="1"/>
        <s v="JUMP WG80 2X(15X100GR) BOT IN" u="1"/>
        <s v="RAXIL EASY FS60 100X50ML BOT IN" u="1"/>
        <s v="RAXIL EASY FS60 50X100ML BOT IN" u="1"/>
        <s v="REGENT GOLD SC200 20X500ML BOT IN" u="1"/>
        <s v="REGENT GOLD SC200 40X250ML BOT IN" u="1"/>
        <s v="REGENT GOLD SC200 50X100ML BOT IN" u="1"/>
        <e v="#N/A" u="1"/>
        <s v="SPINTOR SC495 20X75ML BOT IN" u="1"/>
        <s v="SOLOMON OD300 20X500ML BOT IN" u="1"/>
        <s v="ALANTO (T) SC240 10X1L BOT IN" u="1"/>
        <s v="FENOS QUICK SC150 50X100ML BOT IN" u="1"/>
        <s v="FOOST WP50 20X250G BAG IN" u="1"/>
        <s v="FOOST WP50 24X500G BAG IN" u="1"/>
        <s v="ALION PLUS SC560 4X5L BOT IN" u="1"/>
        <s v="FAME (T) SC480 20X100ML BOT IN" u="1"/>
        <s v="GLAMORE WG80 40X50GR BOT IN" u="1"/>
        <s v="LAUDIS SC630 3X230ML BOT IN" u="1"/>
        <s v="LAUDIS SC630 8X115ML BOT IN" u="1"/>
        <s v="INFINITO SC687 5 10X1L BOT IN" u="1"/>
        <s v="FITREST SG5 40X100GR BOT IN" u="1"/>
        <s v="TOPSTAR (T) WP80 10X(10X35GR) BOX IN" u="1"/>
        <s v="TOPSTAR (T) WP80 4X(10X100GR) BOX IN" u="1"/>
        <s v="RICESTAR EC69 20X500ML BOT IN" u="1"/>
        <s v="RICESTAR EC69 40X250ML BOT IN" u="1"/>
        <s v="WHIPSUPER (T) EC90 20X500ML BOT IN" u="1"/>
        <s v="WHIPSUPER (T) EC90 50X100ML BOT IN" u="1"/>
        <s v="CONFIDOR SUPER (T) SC350 20X250ML BOT IN" u="1"/>
        <s v="CONFIDOR SUPER (T) SC350 20X500ML BOT IN" u="1"/>
        <s v="CONFIDOR SUPER (T) SC350 50X100ML BOT IN" u="1"/>
        <s v="ALANTO (T) SC240 20X500ML BOT IN" u="1"/>
        <s v="ALANTO (T) SC240 40X250ML BOT IN" u="1"/>
        <s v="FAME (T) SC480 4X500ML BOT IN" u="1"/>
        <s v="FAME (T) SC480 8X250ML BOT IN" u="1"/>
        <s v="MOVENTO ENERGY SC240 10X1L BOT IN" u="1"/>
        <s v="SENCOR WP70 60X100GR BAG IN" u="1"/>
        <s v="EVERGOL XTEND FS308 40X250ML BOT IN" u="1"/>
        <s v="SECTIN WG60 20X600GR BAG IN" u="1"/>
        <s v="SECTIN WG60 50X100GR BAG IN" u="1"/>
        <s v="ETHREL SL39 20X500ML BOT IN" u="1"/>
        <s v="ETHREL SL39 50X100ML BOT IN" u="1"/>
        <s v="GLAMORE WG80 20X100GR BOT IN" u="1"/>
        <s v="GAUCHO FS600 2X5L BOT IN" u="1"/>
        <s v="ADMIRE (T) WG70 60X75GR BOT IN" u="1"/>
        <s v="LARVIN (T) WP75 20X500GR BAG IN" u="1"/>
        <s v="LUNA EXPERIENCE SC400 10X1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">
  <r>
    <s v="Admire WG70 (Bayer)_2gm Pouch"/>
    <m/>
    <n v="1000"/>
    <n v="8"/>
    <n v="992"/>
    <s v="Admire WG70 (Bayer)_2gm Pouch-unit"/>
    <x v="0"/>
  </r>
  <r>
    <s v="Aeros (Excel Crop) 500ml. Pck"/>
    <m/>
    <m/>
    <m/>
    <m/>
    <s v="Aeros (Excel Crop) 500ml. Pck-unit"/>
    <x v="1"/>
  </r>
  <r>
    <s v="Alanto (T) SC240 (Bayer)_100ml."/>
    <m/>
    <m/>
    <m/>
    <m/>
    <s v="Alanto (T) SC240 (Bayer)_100ml.-unit"/>
    <x v="2"/>
  </r>
  <r>
    <s v="Aliette WP 80_100gr Pck"/>
    <n v="53"/>
    <m/>
    <m/>
    <n v="53"/>
    <s v="Aliette WP 80_100gr Pck-unit"/>
    <x v="3"/>
  </r>
  <r>
    <s v="Aliette Wp 80_250gm Pck"/>
    <n v="12"/>
    <m/>
    <m/>
    <n v="12"/>
    <s v="Aliette Wp 80_250gm Pck-unit"/>
    <x v="4"/>
  </r>
  <r>
    <s v="Aliette Wp 80_500gm"/>
    <n v="2"/>
    <m/>
    <m/>
    <n v="2"/>
    <s v="Aliette Wp 80_500gm-unit"/>
    <x v="5"/>
  </r>
  <r>
    <s v="Ambition (Bayer)_1 Ltr Pck"/>
    <n v="115"/>
    <m/>
    <n v="4"/>
    <n v="111"/>
    <s v="Ambition (Bayer)_1 Ltr Pck-unit"/>
    <x v="6"/>
  </r>
  <r>
    <s v="Ambition (Bayer)_250ml. Pck"/>
    <n v="27.75"/>
    <m/>
    <n v="3"/>
    <n v="24.75"/>
    <s v="Ambition (Bayer)_250ml. Pck-unit"/>
    <x v="7"/>
  </r>
  <r>
    <s v="Ambition (Bayer)_500ml. Pck"/>
    <n v="32"/>
    <m/>
    <n v="2"/>
    <n v="30"/>
    <s v="Ambition (Bayer)_500ml. Pck-unit"/>
    <x v="8"/>
  </r>
  <r>
    <s v="Antracol (T) WP70_100gm Pck"/>
    <n v="3.1"/>
    <m/>
    <m/>
    <n v="3.1"/>
    <s v="Antracol (T) WP70_100gm Pck-unit"/>
    <x v="9"/>
  </r>
  <r>
    <s v="Antracol (T) WP70_1KG Pck"/>
    <m/>
    <m/>
    <m/>
    <m/>
    <s v="Antracol (T) WP70_1KG Pck-unit"/>
    <x v="10"/>
  </r>
  <r>
    <s v="Antracol (T) WP70_250gm Pck"/>
    <n v="16"/>
    <n v="30"/>
    <n v="10"/>
    <n v="36"/>
    <s v="Antracol (T) WP70_250gm Pck-unit"/>
    <x v="11"/>
  </r>
  <r>
    <s v="ANTRACOL (T) WP70_500gm Pck"/>
    <n v="22"/>
    <n v="10"/>
    <n v="20"/>
    <n v="12"/>
    <s v="ANTRACOL (T) WP70_500gm Pck-unit"/>
    <x v="12"/>
  </r>
  <r>
    <s v="Bayfolan Algae (Bayer)_500ml."/>
    <n v="17.5"/>
    <m/>
    <m/>
    <n v="17.5"/>
    <s v="Bayfolan Algae (Bayer)_500ml.-unit"/>
    <x v="13"/>
  </r>
  <r>
    <s v="Belt Expert SC480 (Bayer)_100ml."/>
    <n v="135"/>
    <m/>
    <n v="8"/>
    <n v="127"/>
    <s v="Belt Expert SC480 (Bayer)_100ml.-unit"/>
    <x v="14"/>
  </r>
  <r>
    <s v="Confidor SL 200 (Imida. 17.8%SL)_Bayer_1 Ltr"/>
    <m/>
    <m/>
    <m/>
    <m/>
    <s v="Confidor SL 200 (Imida. 17.8%SL)_Bayer_1 Ltr-unit"/>
    <x v="15"/>
  </r>
  <r>
    <s v="Confidor SL 200 (Imida. 17.8%SL)_Bayer_250ml."/>
    <n v="4.5"/>
    <m/>
    <n v="1.25"/>
    <n v="3.25"/>
    <s v="Confidor SL 200 (Imida. 17.8%SL)_Bayer_250ml.-unit"/>
    <x v="16"/>
  </r>
  <r>
    <s v="Confidor SL 200 (Imida 17.8%SL)_Bayer_500ml."/>
    <n v="13.5"/>
    <m/>
    <n v="1"/>
    <n v="12.5"/>
    <s v="Confidor SL 200 (Imida 17.8%SL)_Bayer_500ml.-unit"/>
    <x v="17"/>
  </r>
  <r>
    <s v="Decis 100 (Deltameth.11%EC)_Bayer_250ml."/>
    <n v="5"/>
    <m/>
    <m/>
    <n v="5"/>
    <s v="Decis 100 (Deltameth.11%EC)_Bayer_250ml.-unit"/>
    <x v="18"/>
  </r>
  <r>
    <s v="Decis 100 (Deltamethrin 11% EC)_Bayer_100ml."/>
    <n v="12"/>
    <n v="50"/>
    <m/>
    <n v="62"/>
    <s v="Decis 100 (Deltamethrin 11% EC)_Bayer_100ml.-unit"/>
    <x v="19"/>
  </r>
  <r>
    <s v="Decis 2.8%EC (Bayer Crop)_100ml. Pck"/>
    <m/>
    <m/>
    <m/>
    <m/>
    <s v="Decis 2.8%EC (Bayer Crop)_100ml. Pck-unit"/>
    <x v="20"/>
  </r>
  <r>
    <s v="Decis 2.8%EC (Bayer Crop)_1Ltr Pck"/>
    <n v="72"/>
    <m/>
    <m/>
    <n v="72"/>
    <s v="Decis 2.8%EC (Bayer Crop)_1Ltr Pck-unit"/>
    <x v="21"/>
  </r>
  <r>
    <s v="Decis 2.8%EC (Bayer Crop)_250ml. Pck"/>
    <n v="7.5"/>
    <m/>
    <n v="2.5"/>
    <n v="5"/>
    <s v="Decis 2.8%EC (Bayer Crop)_250ml. Pck-unit"/>
    <x v="22"/>
  </r>
  <r>
    <s v="Decis 2.8%EC (Bayer Crop)_500ml. Pck"/>
    <n v="11"/>
    <m/>
    <n v="5"/>
    <n v="6"/>
    <s v="Decis 2.8%EC (Bayer Crop)_500ml. Pck-unit"/>
    <x v="23"/>
  </r>
  <r>
    <s v="Evergol (Bayer)_100ml."/>
    <n v="73"/>
    <n v="50"/>
    <n v="25"/>
    <n v="98"/>
    <s v="Evergol (Bayer)_100ml.-unit"/>
    <x v="24"/>
  </r>
  <r>
    <s v="Evergol (Bayer)_40ml."/>
    <n v="10"/>
    <n v="100"/>
    <m/>
    <n v="110"/>
    <s v="Evergol (Bayer)_40ml.-unit"/>
    <x v="25"/>
  </r>
  <r>
    <s v="Fame (Flubendiamide 39.35%)_Bayer_10ml."/>
    <m/>
    <m/>
    <m/>
    <m/>
    <s v="Fame (Flubendiamide 39.35%)_Bayer_10ml.-unit"/>
    <x v="26"/>
  </r>
  <r>
    <s v="Fame (Flubendiamide 39.35%)_Bayer_50ml."/>
    <n v="11"/>
    <n v="40"/>
    <m/>
    <n v="51"/>
    <s v="Fame (Flubendiamide 39.35%)_Bayer_50ml.-unit"/>
    <x v="27"/>
  </r>
  <r>
    <s v="Fenos Quick (Fluben.8.33%+Deltame5.56%)_Bayer_250ml"/>
    <n v="5"/>
    <m/>
    <n v="0.5"/>
    <n v="4.5"/>
    <s v="Fenos Quick (Fluben.8.33%+Deltame5.56%)_Bayer_250ml-unit"/>
    <x v="28"/>
  </r>
  <r>
    <s v="Folicur 250EC (Tebuconazole 25.9%EC)_Bayer_100ml."/>
    <m/>
    <m/>
    <m/>
    <m/>
    <s v="Folicur 250EC (Tebuconazole 25.9%EC)_Bayer_100ml.-unit"/>
    <x v="29"/>
  </r>
  <r>
    <s v="Folicur 250EC (Tebuconazole 25.9%EC)_Bayer_1Ltr."/>
    <n v="17"/>
    <m/>
    <m/>
    <n v="17"/>
    <s v="Folicur 250EC (Tebuconazole 25.9%EC)_Bayer_1Ltr.-unit"/>
    <x v="30"/>
  </r>
  <r>
    <s v="Folicur 250EC (Tebuconazole 25.9%EC)_Bayer_250ml."/>
    <n v="23"/>
    <n v="40"/>
    <n v="16"/>
    <n v="47"/>
    <s v="Folicur 250EC (Tebuconazole 25.9%EC)_Bayer_250ml.-unit"/>
    <x v="31"/>
  </r>
  <r>
    <s v="Folicur 250EC (Tebuconazole 25.9%EC)_Bayer_500ml."/>
    <n v="6.5"/>
    <n v="10"/>
    <n v="7"/>
    <n v="9.5"/>
    <s v="Folicur 250EC (Tebuconazole 25.9%EC)_Bayer_500ml.-unit"/>
    <x v="32"/>
  </r>
  <r>
    <s v="Gaucho FS600 (Bayer Crop)_100ml."/>
    <n v="37"/>
    <n v="50"/>
    <n v="10"/>
    <n v="77"/>
    <s v="Gaucho FS600 (Bayer Crop)_100ml.-unit"/>
    <x v="33"/>
  </r>
  <r>
    <s v="Gaucho FS600 (Bayer Crop)_250ml."/>
    <n v="80"/>
    <m/>
    <n v="22"/>
    <n v="58"/>
    <s v="Gaucho FS600 (Bayer Crop)_250ml.-unit"/>
    <x v="34"/>
  </r>
  <r>
    <s v="Gaucho FS600 (Bayer Crop)_50ml."/>
    <n v="48"/>
    <n v="100"/>
    <n v="10"/>
    <n v="138"/>
    <s v="Gaucho FS600 (Bayer Crop)_50ml.-unit"/>
    <x v="35"/>
  </r>
  <r>
    <s v="Gaucho FS600 (Bayer)_9ml."/>
    <m/>
    <m/>
    <m/>
    <m/>
    <s v="Gaucho FS600 (Bayer)_9ml.-unit"/>
    <x v="36"/>
  </r>
  <r>
    <s v="Hy. Bajra Proagro 9001 (Bayer)_1.5kg Pkt"/>
    <m/>
    <m/>
    <m/>
    <m/>
    <s v="Hy. Bajra Proagro 9001 (Bayer)_1.5kg Pkt-unit"/>
    <x v="37"/>
  </r>
  <r>
    <s v="Hy. Bajra Proagro 9444 (Bayer)_1.5kg Pkt"/>
    <m/>
    <m/>
    <m/>
    <m/>
    <s v="Hy. Bajra Proagro 9444 (Bayer)_1.5kg Pkt-unit"/>
    <x v="38"/>
  </r>
  <r>
    <s v="Hy. Bajra Proagro 9450(Bayer)_1.5kg Pkt"/>
    <m/>
    <m/>
    <m/>
    <m/>
    <s v="Hy. Bajra Proagro 9450(Bayer)_1.5kg Pkt-unit"/>
    <x v="39"/>
  </r>
  <r>
    <s v="Infinito SC687 (Bayer)_100ml. Pck"/>
    <n v="3.5"/>
    <m/>
    <n v="1.5"/>
    <n v="2"/>
    <s v="Infinito SC687 (Bayer)_100ml. Pck-unit"/>
    <x v="40"/>
  </r>
  <r>
    <s v="Infinito SC687 (Bayer)_500ml."/>
    <n v="9.5"/>
    <n v="10"/>
    <n v="8"/>
    <n v="11.5"/>
    <s v="Infinito SC687 (Bayer)_500ml.-unit"/>
    <x v="41"/>
  </r>
  <r>
    <s v="Jump (Fipronil 80%WG)_Bayer_2gm Pouch"/>
    <n v="680"/>
    <m/>
    <n v="220"/>
    <n v="460"/>
    <s v="Jump (Fipronil 80%WG)_Bayer_2gm Pouch-unit"/>
    <x v="42"/>
  </r>
  <r>
    <s v="Jump (Fipronil 80%WG)_Bayer_40gm."/>
    <n v="90"/>
    <m/>
    <n v="43"/>
    <n v="47"/>
    <s v="Jump (Fipronil 80%WG)_Bayer_40gm.-unit"/>
    <x v="43"/>
  </r>
  <r>
    <s v="Larvin (Thiodicarb 75%WP)_Bayer_100gm."/>
    <m/>
    <m/>
    <m/>
    <m/>
    <s v="Larvin (Thiodicarb 75%WP)_Bayer_100gm.-unit"/>
    <x v="44"/>
  </r>
  <r>
    <s v="Larvin (Thiodicarb 75%WP)_Bayer_250gm."/>
    <n v="23"/>
    <m/>
    <n v="15"/>
    <n v="8"/>
    <s v="Larvin (Thiodicarb 75%WP)_Bayer_250gm.-unit"/>
    <x v="45"/>
  </r>
  <r>
    <s v="Laudis SC630 (Bayer)_57.5ml. Pck"/>
    <n v="47"/>
    <m/>
    <m/>
    <n v="47"/>
    <s v="Laudis SC630 (Bayer)_57.5ml. Pck-unit"/>
    <x v="46"/>
  </r>
  <r>
    <s v="Lesenta (Fipronil 40%+Imida. 40%WG)_Bayer_40gm."/>
    <n v="70"/>
    <m/>
    <n v="44"/>
    <n v="26"/>
    <s v="Lesenta (Fipronil 40%+Imida. 40%WG)_Bayer_40gm.-unit"/>
    <x v="47"/>
  </r>
  <r>
    <s v="Lesenta (Fipronil40%+Imida.40%)_Bayer_100gm."/>
    <m/>
    <m/>
    <m/>
    <m/>
    <s v="Lesenta (Fipronil40%+Imida.40%)_Bayer_100gm.-unit"/>
    <x v="48"/>
  </r>
  <r>
    <s v="Luna Experience (Bayer)_100ml. Pck"/>
    <m/>
    <n v="50"/>
    <n v="12"/>
    <n v="38"/>
    <s v="Luna Experience (Bayer)_100ml. Pck-unit"/>
    <x v="49"/>
  </r>
  <r>
    <s v="Luna Experience SC400 (Bayer)_250ml."/>
    <m/>
    <m/>
    <m/>
    <m/>
    <s v="Luna Experience SC400 (Bayer)_250ml.-unit"/>
    <x v="50"/>
  </r>
  <r>
    <s v="Melody Duo Wp66.8% (Bayer)_100gm Pck"/>
    <n v="3"/>
    <m/>
    <m/>
    <n v="3"/>
    <s v="Melody Duo Wp66.8% (Bayer)_100gm Pck-unit"/>
    <x v="51"/>
  </r>
  <r>
    <s v="Melody Duo Wp66.8% (Bayer)_400gm Pck"/>
    <n v="16"/>
    <m/>
    <m/>
    <n v="16"/>
    <s v="Melody Duo Wp66.8% (Bayer)_400gm Pck-unit"/>
    <x v="52"/>
  </r>
  <r>
    <s v="Melody Duo WP66.8% (Bayer)_800gm Pck"/>
    <n v="8"/>
    <m/>
    <m/>
    <n v="8"/>
    <s v="Melody Duo WP66.8% (Bayer)_800gm Pck-unit"/>
    <x v="53"/>
  </r>
  <r>
    <s v="Movento Energy SC240 (Bayer)_100ml."/>
    <n v="26"/>
    <m/>
    <m/>
    <n v="26"/>
    <s v="Movento Energy SC240 (Bayer)_100ml.-unit"/>
    <x v="54"/>
  </r>
  <r>
    <s v="Movento Energy Sc240 (Bayer)_250ml."/>
    <n v="34"/>
    <m/>
    <m/>
    <n v="34"/>
    <s v="Movento Energy Sc240 (Bayer)_250ml.-unit"/>
    <x v="55"/>
  </r>
  <r>
    <s v="Nativo WG75 (Bayer)_100gm. Pck"/>
    <n v="160"/>
    <m/>
    <n v="22"/>
    <n v="138"/>
    <s v="Nativo WG75 (Bayer)_100gm. Pck-unit"/>
    <x v="56"/>
  </r>
  <r>
    <s v="Nativo WG75 (Bayer)_250gm. Pck"/>
    <n v="59"/>
    <m/>
    <n v="22"/>
    <n v="37"/>
    <s v="Nativo WG75 (Bayer)_250gm. Pck-unit"/>
    <x v="57"/>
  </r>
  <r>
    <s v="Nativo WG75 (Bayer)_50gm Pck"/>
    <n v="15"/>
    <m/>
    <n v="5"/>
    <n v="10"/>
    <s v="Nativo WG75 (Bayer)_50gm Pck-unit"/>
    <x v="58"/>
  </r>
  <r>
    <s v="Oberon (T) SC240 (Bayer)_100ml. Pck"/>
    <n v="33"/>
    <n v="50"/>
    <n v="44"/>
    <n v="39"/>
    <s v="Oberon (T) SC240 (Bayer)_100ml. Pck-unit"/>
    <x v="59"/>
  </r>
  <r>
    <s v="Oberon (T) Sc 240 (Bayer)_200ml. Pck"/>
    <n v="8"/>
    <n v="120"/>
    <n v="84"/>
    <n v="44"/>
    <s v="Oberon (T) Sc 240 (Bayer)_200ml. Pck-unit"/>
    <x v="60"/>
  </r>
  <r>
    <s v="Planofix (Bayer Crop)_100ml. Pck"/>
    <n v="120"/>
    <m/>
    <n v="25"/>
    <n v="95"/>
    <s v="Planofix (Bayer Crop)_100ml. Pck-unit"/>
    <x v="61"/>
  </r>
  <r>
    <s v="Profiler 71.1WG (Bayer)_250gm."/>
    <n v="16"/>
    <m/>
    <m/>
    <n v="16"/>
    <s v="Profiler 71.1WG (Bayer)_250gm.-unit"/>
    <x v="62"/>
  </r>
  <r>
    <s v="Regent GR (Fipronil 0.3%GR)_Bayer_1kg."/>
    <n v="206"/>
    <m/>
    <n v="20"/>
    <n v="186"/>
    <s v="Regent GR (Fipronil 0.3%GR)_Bayer_1kg.-unit"/>
    <x v="63"/>
  </r>
  <r>
    <s v="Regent GR (Fipronil 0.3%GR)_Bayer_5kg ."/>
    <n v="245"/>
    <m/>
    <n v="80"/>
    <n v="165"/>
    <s v="Regent GR (Fipronil 0.3%GR)_Bayer_5kg .-unit"/>
    <x v="64"/>
  </r>
  <r>
    <s v="Regent SC (Fipronil 5%SC)_Bayer_100ml."/>
    <n v="9.6"/>
    <n v="5"/>
    <n v="1"/>
    <n v="13.6"/>
    <s v="Regent SC (Fipronil 5%SC)_Bayer_100ml.-unit"/>
    <x v="65"/>
  </r>
  <r>
    <s v="Regent SC (Fipronil 5%SC)_Bayer_1Ltr."/>
    <n v="42"/>
    <m/>
    <n v="17"/>
    <n v="25"/>
    <s v="Regent SC (Fipronil 5%SC)_Bayer_1Ltr.-unit"/>
    <x v="66"/>
  </r>
  <r>
    <s v="Regent SC(Fipronil 5%SC)_Bayer_250ml."/>
    <n v="8.5"/>
    <n v="5"/>
    <n v="6.5"/>
    <n v="7"/>
    <s v="Regent SC(Fipronil 5%SC)_Bayer_250ml.-unit"/>
    <x v="67"/>
  </r>
  <r>
    <s v="Regent SC (Fipronil 5%SC)_Bayer_500ml."/>
    <m/>
    <n v="10"/>
    <m/>
    <n v="10"/>
    <s v="Regent SC (Fipronil 5%SC)_Bayer_500ml.-unit"/>
    <x v="68"/>
  </r>
  <r>
    <s v="Regent Ultra Gr (Bayer)_1kg Pck"/>
    <n v="36"/>
    <m/>
    <m/>
    <n v="36"/>
    <s v="Regent Ultra Gr (Bayer)_1kg Pck-unit"/>
    <x v="69"/>
  </r>
  <r>
    <s v="Sivanto Prime SL200(Bayer) 250ml. Pck"/>
    <m/>
    <m/>
    <m/>
    <m/>
    <s v="Sivanto Prime SL200(Bayer) 250ml. Pck-unit"/>
    <x v="70"/>
  </r>
  <r>
    <s v="Sivanto Prime SL200 (Bayer)_500ml."/>
    <m/>
    <m/>
    <m/>
    <m/>
    <s v="Sivanto Prime SL200 (Bayer)_500ml.-unit"/>
    <x v="71"/>
  </r>
  <r>
    <s v="Solomon OD300 (Bayer)_100ml. Pck"/>
    <n v="40"/>
    <m/>
    <n v="15"/>
    <n v="25"/>
    <s v="Solomon OD300 (Bayer)_100ml. Pck-unit"/>
    <x v="72"/>
  </r>
  <r>
    <s v="Solomon OD300 (Bayer)_250ml. Pck"/>
    <n v="44"/>
    <m/>
    <n v="10"/>
    <n v="34"/>
    <s v="Solomon OD300 (Bayer)_250ml. Pck-unit"/>
    <x v="73"/>
  </r>
  <r>
    <s v="Velum Prime (Bayer)_100ml."/>
    <n v="3.9"/>
    <m/>
    <m/>
    <n v="3.9"/>
    <s v="Velum Prime (Bayer)_100ml.-unit"/>
    <x v="74"/>
  </r>
  <r>
    <s v="Velum Prime (Bayer)_250ml. Pck"/>
    <n v="4.75"/>
    <m/>
    <n v="2.75"/>
    <n v="2"/>
    <s v="Velum Prime (Bayer)_250ml. Pck-unit"/>
    <x v="75"/>
  </r>
  <r>
    <s v="Velum Prime (Bayer)_500ml. Pck"/>
    <n v="10.5"/>
    <m/>
    <n v="2.5"/>
    <n v="8"/>
    <s v="Velum Prime (Bayer)_500ml. Pck-unit"/>
    <x v="76"/>
  </r>
  <r>
    <s v="Whipsuper EC90 (Bayer)_250ml."/>
    <n v="7.25"/>
    <m/>
    <m/>
    <n v="7.25"/>
    <s v="Whipsuper EC90 (Bayer)_250ml.-unit"/>
    <x v="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8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7">
        <item x="0"/>
        <item m="1" x="117"/>
        <item x="2"/>
        <item x="3"/>
        <item m="1" x="78"/>
        <item x="4"/>
        <item x="5"/>
        <item m="1" x="124"/>
        <item x="6"/>
        <item x="7"/>
        <item x="8"/>
        <item x="9"/>
        <item x="10"/>
        <item x="11"/>
        <item x="12"/>
        <item x="14"/>
        <item m="1" x="85"/>
        <item x="15"/>
        <item x="16"/>
        <item x="17"/>
        <item m="1" x="84"/>
        <item m="1" x="139"/>
        <item m="1" x="137"/>
        <item m="1" x="138"/>
        <item m="1" x="79"/>
        <item m="1" x="95"/>
        <item x="20"/>
        <item x="21"/>
        <item x="22"/>
        <item x="23"/>
        <item m="1" x="102"/>
        <item m="1" x="150"/>
        <item m="1" x="98"/>
        <item m="1" x="149"/>
        <item x="24"/>
        <item x="25"/>
        <item x="26"/>
        <item x="27"/>
        <item m="1" x="121"/>
        <item x="29"/>
        <item x="30"/>
        <item x="31"/>
        <item x="32"/>
        <item m="1" x="122"/>
        <item m="1" x="123"/>
        <item x="33"/>
        <item x="34"/>
        <item x="35"/>
        <item m="1" x="151"/>
        <item m="1" x="126"/>
        <item x="40"/>
        <item m="1" x="129"/>
        <item x="41"/>
        <item x="42"/>
        <item x="43"/>
        <item x="44"/>
        <item m="1" x="99"/>
        <item x="45"/>
        <item m="1" x="154"/>
        <item m="1" x="128"/>
        <item m="1" x="127"/>
        <item x="46"/>
        <item x="48"/>
        <item x="47"/>
        <item x="49"/>
        <item x="52"/>
        <item x="51"/>
        <item x="53"/>
        <item x="54"/>
        <item x="55"/>
        <item x="56"/>
        <item m="1" x="101"/>
        <item x="57"/>
        <item m="1" x="89"/>
        <item x="58"/>
        <item x="59"/>
        <item x="60"/>
        <item m="1" x="92"/>
        <item x="61"/>
        <item m="1" x="88"/>
        <item m="1" x="104"/>
        <item m="1" x="103"/>
        <item x="62"/>
        <item m="1" x="116"/>
        <item m="1" x="115"/>
        <item x="63"/>
        <item m="1" x="97"/>
        <item x="64"/>
        <item x="65"/>
        <item x="66"/>
        <item x="67"/>
        <item x="68"/>
        <item m="1" x="93"/>
        <item m="1" x="109"/>
        <item m="1" x="134"/>
        <item m="1" x="133"/>
        <item m="1" x="148"/>
        <item m="1" x="147"/>
        <item m="1" x="145"/>
        <item x="72"/>
        <item m="1" x="94"/>
        <item x="73"/>
        <item m="1" x="119"/>
        <item m="1" x="118"/>
        <item x="75"/>
        <item m="1" x="136"/>
        <item x="77"/>
        <item m="1" x="135"/>
        <item m="1" x="91"/>
        <item m="1" x="90"/>
        <item m="1" x="153"/>
        <item m="1" x="120"/>
        <item m="1" x="141"/>
        <item m="1" x="140"/>
        <item m="1" x="106"/>
        <item m="1" x="105"/>
        <item m="1" x="96"/>
        <item m="1" x="146"/>
        <item m="1" x="125"/>
        <item m="1" x="143"/>
        <item m="1" x="142"/>
        <item m="1" x="130"/>
        <item m="1" x="110"/>
        <item m="1" x="152"/>
        <item m="1" x="111"/>
        <item x="50"/>
        <item m="1" x="155"/>
        <item m="1" x="144"/>
        <item m="1" x="107"/>
        <item m="1" x="80"/>
        <item m="1" x="100"/>
        <item x="1"/>
        <item m="1" x="113"/>
        <item m="1" x="112"/>
        <item m="1" x="114"/>
        <item m="1" x="83"/>
        <item m="1" x="82"/>
        <item m="1" x="86"/>
        <item m="1" x="81"/>
        <item x="70"/>
        <item x="71"/>
        <item m="1" x="108"/>
        <item m="1" x="132"/>
        <item m="1" x="131"/>
        <item x="76"/>
        <item m="1" x="87"/>
        <item x="13"/>
        <item x="18"/>
        <item x="19"/>
        <item x="28"/>
        <item x="36"/>
        <item x="37"/>
        <item x="38"/>
        <item x="39"/>
        <item x="69"/>
        <item x="74"/>
        <item t="default"/>
      </items>
    </pivotField>
  </pivotFields>
  <rowFields count="1">
    <field x="6"/>
  </rowFields>
  <rowItems count="79">
    <i>
      <x/>
    </i>
    <i>
      <x v="2"/>
    </i>
    <i>
      <x v="3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  <i>
      <x v="18"/>
    </i>
    <i>
      <x v="19"/>
    </i>
    <i>
      <x v="26"/>
    </i>
    <i>
      <x v="27"/>
    </i>
    <i>
      <x v="28"/>
    </i>
    <i>
      <x v="29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5"/>
    </i>
    <i>
      <x v="46"/>
    </i>
    <i>
      <x v="47"/>
    </i>
    <i>
      <x v="50"/>
    </i>
    <i>
      <x v="52"/>
    </i>
    <i>
      <x v="53"/>
    </i>
    <i>
      <x v="54"/>
    </i>
    <i>
      <x v="55"/>
    </i>
    <i>
      <x v="57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2"/>
    </i>
    <i>
      <x v="74"/>
    </i>
    <i>
      <x v="75"/>
    </i>
    <i>
      <x v="76"/>
    </i>
    <i>
      <x v="78"/>
    </i>
    <i>
      <x v="82"/>
    </i>
    <i>
      <x v="85"/>
    </i>
    <i>
      <x v="87"/>
    </i>
    <i>
      <x v="88"/>
    </i>
    <i>
      <x v="89"/>
    </i>
    <i>
      <x v="90"/>
    </i>
    <i>
      <x v="91"/>
    </i>
    <i>
      <x v="99"/>
    </i>
    <i>
      <x v="101"/>
    </i>
    <i>
      <x v="104"/>
    </i>
    <i>
      <x v="106"/>
    </i>
    <i>
      <x v="125"/>
    </i>
    <i>
      <x v="131"/>
    </i>
    <i>
      <x v="139"/>
    </i>
    <i>
      <x v="140"/>
    </i>
    <i>
      <x v="144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94"/>
  <sheetViews>
    <sheetView workbookViewId="0"/>
  </sheetViews>
  <sheetFormatPr defaultRowHeight="14.4" x14ac:dyDescent="0.3"/>
  <cols>
    <col min="1" max="1" width="48.6640625" bestFit="1" customWidth="1"/>
    <col min="2" max="2" width="11.33203125" bestFit="1" customWidth="1"/>
    <col min="3" max="4" width="10.33203125" bestFit="1" customWidth="1"/>
    <col min="5" max="5" width="11.33203125" bestFit="1" customWidth="1"/>
  </cols>
  <sheetData>
    <row r="1" spans="1:5" ht="15.6" x14ac:dyDescent="0.3">
      <c r="A1" s="67" t="s">
        <v>102</v>
      </c>
      <c r="B1" s="67"/>
      <c r="C1" s="67"/>
      <c r="D1" s="44"/>
      <c r="E1" s="44"/>
    </row>
    <row r="2" spans="1:5" x14ac:dyDescent="0.3">
      <c r="A2" s="63" t="s">
        <v>103</v>
      </c>
      <c r="B2" s="63"/>
      <c r="C2" s="63"/>
      <c r="D2" s="44"/>
      <c r="E2" s="44"/>
    </row>
    <row r="3" spans="1:5" x14ac:dyDescent="0.3">
      <c r="A3" s="63" t="s">
        <v>104</v>
      </c>
      <c r="B3" s="63"/>
      <c r="C3" s="63"/>
      <c r="D3" s="44"/>
      <c r="E3" s="44"/>
    </row>
    <row r="4" spans="1:5" x14ac:dyDescent="0.3">
      <c r="A4" s="63" t="s">
        <v>105</v>
      </c>
      <c r="B4" s="63"/>
      <c r="C4" s="63"/>
      <c r="D4" s="44"/>
      <c r="E4" s="44"/>
    </row>
    <row r="5" spans="1:5" x14ac:dyDescent="0.3">
      <c r="A5" s="63" t="s">
        <v>106</v>
      </c>
      <c r="B5" s="63"/>
      <c r="C5" s="63"/>
      <c r="D5" s="44"/>
      <c r="E5" s="44"/>
    </row>
    <row r="6" spans="1:5" x14ac:dyDescent="0.3">
      <c r="A6" s="63" t="s">
        <v>107</v>
      </c>
      <c r="B6" s="63"/>
      <c r="C6" s="63"/>
      <c r="D6" s="44"/>
      <c r="E6" s="44"/>
    </row>
    <row r="7" spans="1:5" x14ac:dyDescent="0.3">
      <c r="A7" s="68" t="s">
        <v>108</v>
      </c>
      <c r="B7" s="68"/>
      <c r="C7" s="68"/>
      <c r="D7" s="44"/>
      <c r="E7" s="44"/>
    </row>
    <row r="8" spans="1:5" ht="15.6" x14ac:dyDescent="0.3">
      <c r="A8" s="69" t="s">
        <v>109</v>
      </c>
      <c r="B8" s="69"/>
      <c r="C8" s="69"/>
      <c r="D8" s="44"/>
      <c r="E8" s="44"/>
    </row>
    <row r="9" spans="1:5" x14ac:dyDescent="0.3">
      <c r="A9" s="63" t="s">
        <v>110</v>
      </c>
      <c r="B9" s="63"/>
      <c r="C9" s="63"/>
      <c r="D9" s="44"/>
      <c r="E9" s="44"/>
    </row>
    <row r="10" spans="1:5" x14ac:dyDescent="0.3">
      <c r="A10" s="68" t="s">
        <v>111</v>
      </c>
      <c r="B10" s="68"/>
      <c r="C10" s="68"/>
      <c r="D10" s="44"/>
      <c r="E10" s="44"/>
    </row>
    <row r="11" spans="1:5" ht="14.4" customHeight="1" x14ac:dyDescent="0.3">
      <c r="A11" s="45" t="s">
        <v>94</v>
      </c>
      <c r="B11" s="64" t="s">
        <v>109</v>
      </c>
      <c r="C11" s="64"/>
      <c r="D11" s="64"/>
      <c r="E11" s="64"/>
    </row>
    <row r="12" spans="1:5" ht="14.4" customHeight="1" x14ac:dyDescent="0.3">
      <c r="A12" s="46" t="s">
        <v>94</v>
      </c>
      <c r="B12" s="65" t="s">
        <v>112</v>
      </c>
      <c r="C12" s="66"/>
      <c r="D12" s="66"/>
      <c r="E12" s="66"/>
    </row>
    <row r="13" spans="1:5" ht="14.4" customHeight="1" x14ac:dyDescent="0.3">
      <c r="A13" s="70" t="s">
        <v>21</v>
      </c>
      <c r="B13" s="71" t="s">
        <v>111</v>
      </c>
      <c r="C13" s="72"/>
      <c r="D13" s="72"/>
      <c r="E13" s="72"/>
    </row>
    <row r="14" spans="1:5" ht="24" x14ac:dyDescent="0.3">
      <c r="A14" s="70" t="s">
        <v>94</v>
      </c>
      <c r="B14" s="73" t="s">
        <v>22</v>
      </c>
      <c r="C14" s="73" t="s">
        <v>23</v>
      </c>
      <c r="D14" s="73" t="s">
        <v>24</v>
      </c>
      <c r="E14" s="48" t="s">
        <v>25</v>
      </c>
    </row>
    <row r="15" spans="1:5" x14ac:dyDescent="0.3">
      <c r="A15" s="74" t="s">
        <v>94</v>
      </c>
      <c r="B15" s="75" t="s">
        <v>26</v>
      </c>
      <c r="C15" s="75" t="s">
        <v>26</v>
      </c>
      <c r="D15" s="75" t="s">
        <v>26</v>
      </c>
      <c r="E15" s="49" t="s">
        <v>26</v>
      </c>
    </row>
    <row r="16" spans="1:5" x14ac:dyDescent="0.3">
      <c r="A16" s="50" t="s">
        <v>113</v>
      </c>
      <c r="B16" s="51"/>
      <c r="C16" s="76">
        <v>1000</v>
      </c>
      <c r="D16" s="76">
        <v>8</v>
      </c>
      <c r="E16" s="76">
        <v>992</v>
      </c>
    </row>
    <row r="17" spans="1:5" x14ac:dyDescent="0.3">
      <c r="A17" s="50" t="s">
        <v>114</v>
      </c>
      <c r="B17" s="51"/>
      <c r="C17" s="51"/>
      <c r="D17" s="51"/>
      <c r="E17" s="51"/>
    </row>
    <row r="18" spans="1:5" x14ac:dyDescent="0.3">
      <c r="A18" s="50" t="s">
        <v>115</v>
      </c>
      <c r="B18" s="51"/>
      <c r="C18" s="51"/>
      <c r="D18" s="51"/>
      <c r="E18" s="51"/>
    </row>
    <row r="19" spans="1:5" x14ac:dyDescent="0.3">
      <c r="A19" s="50" t="s">
        <v>116</v>
      </c>
      <c r="B19" s="76">
        <v>53</v>
      </c>
      <c r="C19" s="51"/>
      <c r="D19" s="51"/>
      <c r="E19" s="76">
        <v>53</v>
      </c>
    </row>
    <row r="20" spans="1:5" x14ac:dyDescent="0.3">
      <c r="A20" s="50" t="s">
        <v>117</v>
      </c>
      <c r="B20" s="76">
        <v>12</v>
      </c>
      <c r="C20" s="51"/>
      <c r="D20" s="51"/>
      <c r="E20" s="76">
        <v>12</v>
      </c>
    </row>
    <row r="21" spans="1:5" x14ac:dyDescent="0.3">
      <c r="A21" s="50" t="s">
        <v>118</v>
      </c>
      <c r="B21" s="76">
        <v>2</v>
      </c>
      <c r="C21" s="51"/>
      <c r="D21" s="51"/>
      <c r="E21" s="76">
        <v>2</v>
      </c>
    </row>
    <row r="22" spans="1:5" x14ac:dyDescent="0.3">
      <c r="A22" s="50" t="s">
        <v>119</v>
      </c>
      <c r="B22" s="77">
        <v>115</v>
      </c>
      <c r="C22" s="51"/>
      <c r="D22" s="77">
        <v>4</v>
      </c>
      <c r="E22" s="77">
        <v>111</v>
      </c>
    </row>
    <row r="23" spans="1:5" x14ac:dyDescent="0.3">
      <c r="A23" s="50" t="s">
        <v>120</v>
      </c>
      <c r="B23" s="77">
        <v>27.75</v>
      </c>
      <c r="C23" s="51"/>
      <c r="D23" s="77">
        <v>3</v>
      </c>
      <c r="E23" s="77">
        <v>24.75</v>
      </c>
    </row>
    <row r="24" spans="1:5" x14ac:dyDescent="0.3">
      <c r="A24" s="50" t="s">
        <v>121</v>
      </c>
      <c r="B24" s="77">
        <v>32</v>
      </c>
      <c r="C24" s="51"/>
      <c r="D24" s="77">
        <v>2</v>
      </c>
      <c r="E24" s="77">
        <v>30</v>
      </c>
    </row>
    <row r="25" spans="1:5" x14ac:dyDescent="0.3">
      <c r="A25" s="50" t="s">
        <v>122</v>
      </c>
      <c r="B25" s="78">
        <v>3.1</v>
      </c>
      <c r="C25" s="51"/>
      <c r="D25" s="51"/>
      <c r="E25" s="78">
        <v>3.1</v>
      </c>
    </row>
    <row r="26" spans="1:5" x14ac:dyDescent="0.3">
      <c r="A26" s="50" t="s">
        <v>123</v>
      </c>
      <c r="B26" s="51"/>
      <c r="C26" s="51"/>
      <c r="D26" s="51"/>
      <c r="E26" s="51"/>
    </row>
    <row r="27" spans="1:5" x14ac:dyDescent="0.3">
      <c r="A27" s="50" t="s">
        <v>124</v>
      </c>
      <c r="B27" s="78">
        <v>16</v>
      </c>
      <c r="C27" s="78">
        <v>30</v>
      </c>
      <c r="D27" s="78">
        <v>10</v>
      </c>
      <c r="E27" s="78">
        <v>36</v>
      </c>
    </row>
    <row r="28" spans="1:5" x14ac:dyDescent="0.3">
      <c r="A28" s="50" t="s">
        <v>125</v>
      </c>
      <c r="B28" s="78">
        <v>22</v>
      </c>
      <c r="C28" s="78">
        <v>10</v>
      </c>
      <c r="D28" s="78">
        <v>20</v>
      </c>
      <c r="E28" s="78">
        <v>12</v>
      </c>
    </row>
    <row r="29" spans="1:5" x14ac:dyDescent="0.3">
      <c r="A29" s="50" t="s">
        <v>126</v>
      </c>
      <c r="B29" s="77">
        <v>17.5</v>
      </c>
      <c r="C29" s="51"/>
      <c r="D29" s="51"/>
      <c r="E29" s="77">
        <v>17.5</v>
      </c>
    </row>
    <row r="30" spans="1:5" x14ac:dyDescent="0.3">
      <c r="A30" s="50" t="s">
        <v>127</v>
      </c>
      <c r="B30" s="76">
        <v>135</v>
      </c>
      <c r="C30" s="51"/>
      <c r="D30" s="76">
        <v>8</v>
      </c>
      <c r="E30" s="76">
        <v>127</v>
      </c>
    </row>
    <row r="31" spans="1:5" x14ac:dyDescent="0.3">
      <c r="A31" s="50" t="s">
        <v>128</v>
      </c>
      <c r="B31" s="51"/>
      <c r="C31" s="51"/>
      <c r="D31" s="51"/>
      <c r="E31" s="51"/>
    </row>
    <row r="32" spans="1:5" x14ac:dyDescent="0.3">
      <c r="A32" s="50" t="s">
        <v>129</v>
      </c>
      <c r="B32" s="77">
        <v>4.5</v>
      </c>
      <c r="C32" s="51"/>
      <c r="D32" s="77">
        <v>1.25</v>
      </c>
      <c r="E32" s="77">
        <v>3.25</v>
      </c>
    </row>
    <row r="33" spans="1:5" x14ac:dyDescent="0.3">
      <c r="A33" s="50" t="s">
        <v>130</v>
      </c>
      <c r="B33" s="77">
        <v>13.5</v>
      </c>
      <c r="C33" s="51"/>
      <c r="D33" s="77">
        <v>1</v>
      </c>
      <c r="E33" s="77">
        <v>12.5</v>
      </c>
    </row>
    <row r="34" spans="1:5" x14ac:dyDescent="0.3">
      <c r="A34" s="50" t="s">
        <v>131</v>
      </c>
      <c r="B34" s="77">
        <v>5</v>
      </c>
      <c r="C34" s="51"/>
      <c r="D34" s="51"/>
      <c r="E34" s="77">
        <v>5</v>
      </c>
    </row>
    <row r="35" spans="1:5" x14ac:dyDescent="0.3">
      <c r="A35" s="50" t="s">
        <v>132</v>
      </c>
      <c r="B35" s="79">
        <v>12</v>
      </c>
      <c r="C35" s="79">
        <v>50</v>
      </c>
      <c r="D35" s="51"/>
      <c r="E35" s="79">
        <v>62</v>
      </c>
    </row>
    <row r="36" spans="1:5" x14ac:dyDescent="0.3">
      <c r="A36" s="50" t="s">
        <v>133</v>
      </c>
      <c r="B36" s="51"/>
      <c r="C36" s="51"/>
      <c r="D36" s="51"/>
      <c r="E36" s="51"/>
    </row>
    <row r="37" spans="1:5" x14ac:dyDescent="0.3">
      <c r="A37" s="50" t="s">
        <v>134</v>
      </c>
      <c r="B37" s="77">
        <v>72</v>
      </c>
      <c r="C37" s="51"/>
      <c r="D37" s="51"/>
      <c r="E37" s="77">
        <v>72</v>
      </c>
    </row>
    <row r="38" spans="1:5" x14ac:dyDescent="0.3">
      <c r="A38" s="50" t="s">
        <v>135</v>
      </c>
      <c r="B38" s="77">
        <v>7.5</v>
      </c>
      <c r="C38" s="51"/>
      <c r="D38" s="77">
        <v>2.5</v>
      </c>
      <c r="E38" s="77">
        <v>5</v>
      </c>
    </row>
    <row r="39" spans="1:5" x14ac:dyDescent="0.3">
      <c r="A39" s="50" t="s">
        <v>136</v>
      </c>
      <c r="B39" s="77">
        <v>11</v>
      </c>
      <c r="C39" s="51"/>
      <c r="D39" s="77">
        <v>5</v>
      </c>
      <c r="E39" s="77">
        <v>6</v>
      </c>
    </row>
    <row r="40" spans="1:5" x14ac:dyDescent="0.3">
      <c r="A40" s="50" t="s">
        <v>137</v>
      </c>
      <c r="B40" s="76">
        <v>73</v>
      </c>
      <c r="C40" s="76">
        <v>50</v>
      </c>
      <c r="D40" s="76">
        <v>25</v>
      </c>
      <c r="E40" s="76">
        <v>98</v>
      </c>
    </row>
    <row r="41" spans="1:5" x14ac:dyDescent="0.3">
      <c r="A41" s="50" t="s">
        <v>138</v>
      </c>
      <c r="B41" s="76">
        <v>10</v>
      </c>
      <c r="C41" s="76">
        <v>100</v>
      </c>
      <c r="D41" s="51"/>
      <c r="E41" s="76">
        <v>110</v>
      </c>
    </row>
    <row r="42" spans="1:5" x14ac:dyDescent="0.3">
      <c r="A42" s="50" t="s">
        <v>139</v>
      </c>
      <c r="B42" s="51"/>
      <c r="C42" s="51"/>
      <c r="D42" s="51"/>
      <c r="E42" s="51"/>
    </row>
    <row r="43" spans="1:5" x14ac:dyDescent="0.3">
      <c r="A43" s="50" t="s">
        <v>140</v>
      </c>
      <c r="B43" s="76">
        <v>11</v>
      </c>
      <c r="C43" s="76">
        <v>40</v>
      </c>
      <c r="D43" s="51"/>
      <c r="E43" s="76">
        <v>51</v>
      </c>
    </row>
    <row r="44" spans="1:5" x14ac:dyDescent="0.3">
      <c r="A44" s="50" t="s">
        <v>141</v>
      </c>
      <c r="B44" s="77">
        <v>5</v>
      </c>
      <c r="C44" s="51"/>
      <c r="D44" s="77">
        <v>0.5</v>
      </c>
      <c r="E44" s="77">
        <v>4.5</v>
      </c>
    </row>
    <row r="45" spans="1:5" x14ac:dyDescent="0.3">
      <c r="A45" s="50" t="s">
        <v>142</v>
      </c>
      <c r="B45" s="51"/>
      <c r="C45" s="51"/>
      <c r="D45" s="51"/>
      <c r="E45" s="51"/>
    </row>
    <row r="46" spans="1:5" x14ac:dyDescent="0.3">
      <c r="A46" s="50" t="s">
        <v>143</v>
      </c>
      <c r="B46" s="77">
        <v>17</v>
      </c>
      <c r="C46" s="51"/>
      <c r="D46" s="51"/>
      <c r="E46" s="77">
        <v>17</v>
      </c>
    </row>
    <row r="47" spans="1:5" x14ac:dyDescent="0.3">
      <c r="A47" s="50" t="s">
        <v>144</v>
      </c>
      <c r="B47" s="76">
        <v>23</v>
      </c>
      <c r="C47" s="76">
        <v>40</v>
      </c>
      <c r="D47" s="76">
        <v>16</v>
      </c>
      <c r="E47" s="76">
        <v>47</v>
      </c>
    </row>
    <row r="48" spans="1:5" x14ac:dyDescent="0.3">
      <c r="A48" s="50" t="s">
        <v>145</v>
      </c>
      <c r="B48" s="77">
        <v>6.5</v>
      </c>
      <c r="C48" s="77">
        <v>10</v>
      </c>
      <c r="D48" s="77">
        <v>7</v>
      </c>
      <c r="E48" s="77">
        <v>9.5</v>
      </c>
    </row>
    <row r="49" spans="1:5" x14ac:dyDescent="0.3">
      <c r="A49" s="50" t="s">
        <v>146</v>
      </c>
      <c r="B49" s="76">
        <v>37</v>
      </c>
      <c r="C49" s="76">
        <v>50</v>
      </c>
      <c r="D49" s="76">
        <v>10</v>
      </c>
      <c r="E49" s="76">
        <v>77</v>
      </c>
    </row>
    <row r="50" spans="1:5" x14ac:dyDescent="0.3">
      <c r="A50" s="50" t="s">
        <v>147</v>
      </c>
      <c r="B50" s="76">
        <v>80</v>
      </c>
      <c r="C50" s="51"/>
      <c r="D50" s="76">
        <v>22</v>
      </c>
      <c r="E50" s="76">
        <v>58</v>
      </c>
    </row>
    <row r="51" spans="1:5" x14ac:dyDescent="0.3">
      <c r="A51" s="50" t="s">
        <v>148</v>
      </c>
      <c r="B51" s="76">
        <v>48</v>
      </c>
      <c r="C51" s="76">
        <v>100</v>
      </c>
      <c r="D51" s="76">
        <v>10</v>
      </c>
      <c r="E51" s="76">
        <v>138</v>
      </c>
    </row>
    <row r="52" spans="1:5" x14ac:dyDescent="0.3">
      <c r="A52" s="50" t="s">
        <v>149</v>
      </c>
      <c r="B52" s="51"/>
      <c r="C52" s="51"/>
      <c r="D52" s="51"/>
      <c r="E52" s="51"/>
    </row>
    <row r="53" spans="1:5" x14ac:dyDescent="0.3">
      <c r="A53" s="50" t="s">
        <v>150</v>
      </c>
      <c r="B53" s="51"/>
      <c r="C53" s="51"/>
      <c r="D53" s="51"/>
      <c r="E53" s="51"/>
    </row>
    <row r="54" spans="1:5" x14ac:dyDescent="0.3">
      <c r="A54" s="50" t="s">
        <v>151</v>
      </c>
      <c r="B54" s="51"/>
      <c r="C54" s="51"/>
      <c r="D54" s="51"/>
      <c r="E54" s="51"/>
    </row>
    <row r="55" spans="1:5" x14ac:dyDescent="0.3">
      <c r="A55" s="50" t="s">
        <v>152</v>
      </c>
      <c r="B55" s="51"/>
      <c r="C55" s="51"/>
      <c r="D55" s="51"/>
      <c r="E55" s="51"/>
    </row>
    <row r="56" spans="1:5" x14ac:dyDescent="0.3">
      <c r="A56" s="50" t="s">
        <v>153</v>
      </c>
      <c r="B56" s="77">
        <v>3.5</v>
      </c>
      <c r="C56" s="51"/>
      <c r="D56" s="77">
        <v>1.5</v>
      </c>
      <c r="E56" s="77">
        <v>2</v>
      </c>
    </row>
    <row r="57" spans="1:5" x14ac:dyDescent="0.3">
      <c r="A57" s="50" t="s">
        <v>154</v>
      </c>
      <c r="B57" s="77">
        <v>9.5</v>
      </c>
      <c r="C57" s="77">
        <v>10</v>
      </c>
      <c r="D57" s="77">
        <v>8</v>
      </c>
      <c r="E57" s="77">
        <v>11.5</v>
      </c>
    </row>
    <row r="58" spans="1:5" x14ac:dyDescent="0.3">
      <c r="A58" s="50" t="s">
        <v>155</v>
      </c>
      <c r="B58" s="76">
        <v>680</v>
      </c>
      <c r="C58" s="51"/>
      <c r="D58" s="76">
        <v>220</v>
      </c>
      <c r="E58" s="76">
        <v>460</v>
      </c>
    </row>
    <row r="59" spans="1:5" x14ac:dyDescent="0.3">
      <c r="A59" s="50" t="s">
        <v>156</v>
      </c>
      <c r="B59" s="76">
        <v>90</v>
      </c>
      <c r="C59" s="51"/>
      <c r="D59" s="76">
        <v>43</v>
      </c>
      <c r="E59" s="76">
        <v>47</v>
      </c>
    </row>
    <row r="60" spans="1:5" x14ac:dyDescent="0.3">
      <c r="A60" s="50" t="s">
        <v>157</v>
      </c>
      <c r="B60" s="51"/>
      <c r="C60" s="51"/>
      <c r="D60" s="51"/>
      <c r="E60" s="51"/>
    </row>
    <row r="61" spans="1:5" x14ac:dyDescent="0.3">
      <c r="A61" s="50" t="s">
        <v>158</v>
      </c>
      <c r="B61" s="76">
        <v>23</v>
      </c>
      <c r="C61" s="51"/>
      <c r="D61" s="76">
        <v>15</v>
      </c>
      <c r="E61" s="76">
        <v>8</v>
      </c>
    </row>
    <row r="62" spans="1:5" x14ac:dyDescent="0.3">
      <c r="A62" s="50" t="s">
        <v>159</v>
      </c>
      <c r="B62" s="76">
        <v>47</v>
      </c>
      <c r="C62" s="51"/>
      <c r="D62" s="51"/>
      <c r="E62" s="76">
        <v>47</v>
      </c>
    </row>
    <row r="63" spans="1:5" x14ac:dyDescent="0.3">
      <c r="A63" s="50" t="s">
        <v>160</v>
      </c>
      <c r="B63" s="76">
        <v>70</v>
      </c>
      <c r="C63" s="51"/>
      <c r="D63" s="76">
        <v>44</v>
      </c>
      <c r="E63" s="76">
        <v>26</v>
      </c>
    </row>
    <row r="64" spans="1:5" x14ac:dyDescent="0.3">
      <c r="A64" s="50" t="s">
        <v>161</v>
      </c>
      <c r="B64" s="51"/>
      <c r="C64" s="51"/>
      <c r="D64" s="51"/>
      <c r="E64" s="51"/>
    </row>
    <row r="65" spans="1:5" x14ac:dyDescent="0.3">
      <c r="A65" s="50" t="s">
        <v>162</v>
      </c>
      <c r="B65" s="51"/>
      <c r="C65" s="76">
        <v>50</v>
      </c>
      <c r="D65" s="76">
        <v>12</v>
      </c>
      <c r="E65" s="76">
        <v>38</v>
      </c>
    </row>
    <row r="66" spans="1:5" x14ac:dyDescent="0.3">
      <c r="A66" s="50" t="s">
        <v>163</v>
      </c>
      <c r="B66" s="51"/>
      <c r="C66" s="51"/>
      <c r="D66" s="51"/>
      <c r="E66" s="51"/>
    </row>
    <row r="67" spans="1:5" x14ac:dyDescent="0.3">
      <c r="A67" s="50" t="s">
        <v>164</v>
      </c>
      <c r="B67" s="76">
        <v>3</v>
      </c>
      <c r="C67" s="51"/>
      <c r="D67" s="51"/>
      <c r="E67" s="76">
        <v>3</v>
      </c>
    </row>
    <row r="68" spans="1:5" x14ac:dyDescent="0.3">
      <c r="A68" s="50" t="s">
        <v>165</v>
      </c>
      <c r="B68" s="76">
        <v>16</v>
      </c>
      <c r="C68" s="51"/>
      <c r="D68" s="51"/>
      <c r="E68" s="76">
        <v>16</v>
      </c>
    </row>
    <row r="69" spans="1:5" x14ac:dyDescent="0.3">
      <c r="A69" s="50" t="s">
        <v>166</v>
      </c>
      <c r="B69" s="76">
        <v>8</v>
      </c>
      <c r="C69" s="51"/>
      <c r="D69" s="51"/>
      <c r="E69" s="76">
        <v>8</v>
      </c>
    </row>
    <row r="70" spans="1:5" x14ac:dyDescent="0.3">
      <c r="A70" s="50" t="s">
        <v>167</v>
      </c>
      <c r="B70" s="76">
        <v>26</v>
      </c>
      <c r="C70" s="51"/>
      <c r="D70" s="51"/>
      <c r="E70" s="76">
        <v>26</v>
      </c>
    </row>
    <row r="71" spans="1:5" x14ac:dyDescent="0.3">
      <c r="A71" s="50" t="s">
        <v>168</v>
      </c>
      <c r="B71" s="76">
        <v>34</v>
      </c>
      <c r="C71" s="51"/>
      <c r="D71" s="51"/>
      <c r="E71" s="76">
        <v>34</v>
      </c>
    </row>
    <row r="72" spans="1:5" x14ac:dyDescent="0.3">
      <c r="A72" s="50" t="s">
        <v>169</v>
      </c>
      <c r="B72" s="80">
        <v>160</v>
      </c>
      <c r="C72" s="51"/>
      <c r="D72" s="80">
        <v>22</v>
      </c>
      <c r="E72" s="80">
        <v>138</v>
      </c>
    </row>
    <row r="73" spans="1:5" x14ac:dyDescent="0.3">
      <c r="A73" s="50" t="s">
        <v>170</v>
      </c>
      <c r="B73" s="80">
        <v>59</v>
      </c>
      <c r="C73" s="51"/>
      <c r="D73" s="80">
        <v>22</v>
      </c>
      <c r="E73" s="80">
        <v>37</v>
      </c>
    </row>
    <row r="74" spans="1:5" x14ac:dyDescent="0.3">
      <c r="A74" s="50" t="s">
        <v>171</v>
      </c>
      <c r="B74" s="80">
        <v>15</v>
      </c>
      <c r="C74" s="51"/>
      <c r="D74" s="80">
        <v>5</v>
      </c>
      <c r="E74" s="80">
        <v>10</v>
      </c>
    </row>
    <row r="75" spans="1:5" x14ac:dyDescent="0.3">
      <c r="A75" s="50" t="s">
        <v>172</v>
      </c>
      <c r="B75" s="76">
        <v>33</v>
      </c>
      <c r="C75" s="76">
        <v>50</v>
      </c>
      <c r="D75" s="76">
        <v>44</v>
      </c>
      <c r="E75" s="76">
        <v>39</v>
      </c>
    </row>
    <row r="76" spans="1:5" x14ac:dyDescent="0.3">
      <c r="A76" s="50" t="s">
        <v>173</v>
      </c>
      <c r="B76" s="76">
        <v>8</v>
      </c>
      <c r="C76" s="76">
        <v>120</v>
      </c>
      <c r="D76" s="76">
        <v>84</v>
      </c>
      <c r="E76" s="76">
        <v>44</v>
      </c>
    </row>
    <row r="77" spans="1:5" x14ac:dyDescent="0.3">
      <c r="A77" s="50" t="s">
        <v>174</v>
      </c>
      <c r="B77" s="76">
        <v>120</v>
      </c>
      <c r="C77" s="51"/>
      <c r="D77" s="76">
        <v>25</v>
      </c>
      <c r="E77" s="76">
        <v>95</v>
      </c>
    </row>
    <row r="78" spans="1:5" x14ac:dyDescent="0.3">
      <c r="A78" s="50" t="s">
        <v>175</v>
      </c>
      <c r="B78" s="76">
        <v>16</v>
      </c>
      <c r="C78" s="51"/>
      <c r="D78" s="51"/>
      <c r="E78" s="76">
        <v>16</v>
      </c>
    </row>
    <row r="79" spans="1:5" x14ac:dyDescent="0.3">
      <c r="A79" s="50" t="s">
        <v>176</v>
      </c>
      <c r="B79" s="78">
        <v>206</v>
      </c>
      <c r="C79" s="51"/>
      <c r="D79" s="78">
        <v>20</v>
      </c>
      <c r="E79" s="78">
        <v>186</v>
      </c>
    </row>
    <row r="80" spans="1:5" x14ac:dyDescent="0.3">
      <c r="A80" s="50" t="s">
        <v>177</v>
      </c>
      <c r="B80" s="78">
        <v>245</v>
      </c>
      <c r="C80" s="51"/>
      <c r="D80" s="78">
        <v>80</v>
      </c>
      <c r="E80" s="78">
        <v>165</v>
      </c>
    </row>
    <row r="81" spans="1:5" x14ac:dyDescent="0.3">
      <c r="A81" s="50" t="s">
        <v>178</v>
      </c>
      <c r="B81" s="77">
        <v>9.6</v>
      </c>
      <c r="C81" s="77">
        <v>5</v>
      </c>
      <c r="D81" s="77">
        <v>1</v>
      </c>
      <c r="E81" s="77">
        <v>13.6</v>
      </c>
    </row>
    <row r="82" spans="1:5" x14ac:dyDescent="0.3">
      <c r="A82" s="50" t="s">
        <v>179</v>
      </c>
      <c r="B82" s="77">
        <v>42</v>
      </c>
      <c r="C82" s="51"/>
      <c r="D82" s="77">
        <v>17</v>
      </c>
      <c r="E82" s="77">
        <v>25</v>
      </c>
    </row>
    <row r="83" spans="1:5" x14ac:dyDescent="0.3">
      <c r="A83" s="50" t="s">
        <v>180</v>
      </c>
      <c r="B83" s="77">
        <v>8.5</v>
      </c>
      <c r="C83" s="77">
        <v>5</v>
      </c>
      <c r="D83" s="77">
        <v>6.5</v>
      </c>
      <c r="E83" s="77">
        <v>7</v>
      </c>
    </row>
    <row r="84" spans="1:5" x14ac:dyDescent="0.3">
      <c r="A84" s="50" t="s">
        <v>181</v>
      </c>
      <c r="B84" s="51"/>
      <c r="C84" s="77">
        <v>10</v>
      </c>
      <c r="D84" s="51"/>
      <c r="E84" s="77">
        <v>10</v>
      </c>
    </row>
    <row r="85" spans="1:5" x14ac:dyDescent="0.3">
      <c r="A85" s="50" t="s">
        <v>182</v>
      </c>
      <c r="B85" s="78">
        <v>36</v>
      </c>
      <c r="C85" s="51"/>
      <c r="D85" s="51"/>
      <c r="E85" s="78">
        <v>36</v>
      </c>
    </row>
    <row r="86" spans="1:5" x14ac:dyDescent="0.3">
      <c r="A86" s="50" t="s">
        <v>183</v>
      </c>
      <c r="B86" s="51"/>
      <c r="C86" s="51"/>
      <c r="D86" s="51"/>
      <c r="E86" s="51"/>
    </row>
    <row r="87" spans="1:5" x14ac:dyDescent="0.3">
      <c r="A87" s="50" t="s">
        <v>184</v>
      </c>
      <c r="B87" s="51"/>
      <c r="C87" s="51"/>
      <c r="D87" s="51"/>
      <c r="E87" s="51"/>
    </row>
    <row r="88" spans="1:5" x14ac:dyDescent="0.3">
      <c r="A88" s="50" t="s">
        <v>185</v>
      </c>
      <c r="B88" s="76">
        <v>40</v>
      </c>
      <c r="C88" s="51"/>
      <c r="D88" s="76">
        <v>15</v>
      </c>
      <c r="E88" s="76">
        <v>25</v>
      </c>
    </row>
    <row r="89" spans="1:5" x14ac:dyDescent="0.3">
      <c r="A89" s="50" t="s">
        <v>186</v>
      </c>
      <c r="B89" s="76">
        <v>44</v>
      </c>
      <c r="C89" s="51"/>
      <c r="D89" s="76">
        <v>10</v>
      </c>
      <c r="E89" s="76">
        <v>34</v>
      </c>
    </row>
    <row r="90" spans="1:5" x14ac:dyDescent="0.3">
      <c r="A90" s="50" t="s">
        <v>187</v>
      </c>
      <c r="B90" s="77">
        <v>3.9</v>
      </c>
      <c r="C90" s="51"/>
      <c r="D90" s="51"/>
      <c r="E90" s="77">
        <v>3.9</v>
      </c>
    </row>
    <row r="91" spans="1:5" x14ac:dyDescent="0.3">
      <c r="A91" s="50" t="s">
        <v>188</v>
      </c>
      <c r="B91" s="77">
        <v>4.75</v>
      </c>
      <c r="C91" s="51"/>
      <c r="D91" s="77">
        <v>2.75</v>
      </c>
      <c r="E91" s="77">
        <v>2</v>
      </c>
    </row>
    <row r="92" spans="1:5" x14ac:dyDescent="0.3">
      <c r="A92" s="50" t="s">
        <v>189</v>
      </c>
      <c r="B92" s="77">
        <v>10.5</v>
      </c>
      <c r="C92" s="51"/>
      <c r="D92" s="77">
        <v>2.5</v>
      </c>
      <c r="E92" s="77">
        <v>8</v>
      </c>
    </row>
    <row r="93" spans="1:5" x14ac:dyDescent="0.3">
      <c r="A93" s="50" t="s">
        <v>190</v>
      </c>
      <c r="B93" s="77">
        <v>7.25</v>
      </c>
      <c r="C93" s="51"/>
      <c r="D93" s="51"/>
      <c r="E93" s="77">
        <v>7.25</v>
      </c>
    </row>
    <row r="94" spans="1:5" x14ac:dyDescent="0.3">
      <c r="A94" s="50" t="s">
        <v>223</v>
      </c>
      <c r="B94" s="62">
        <f>SUM(B16:B93)</f>
        <v>2949.85</v>
      </c>
      <c r="C94" s="62">
        <f t="shared" ref="C94:E94" si="0">SUM(C16:C93)</f>
        <v>1730</v>
      </c>
      <c r="D94" s="62">
        <f t="shared" si="0"/>
        <v>855.5</v>
      </c>
      <c r="E94" s="62">
        <f t="shared" si="0"/>
        <v>3824.35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3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7" width="26.21875" style="30" bestFit="1" customWidth="1"/>
    <col min="8" max="8" width="8.88671875" style="30"/>
    <col min="9" max="9" width="38.332031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2" t="s">
        <v>30</v>
      </c>
      <c r="G1" s="52" t="s">
        <v>29</v>
      </c>
      <c r="I1" s="54" t="s">
        <v>32</v>
      </c>
      <c r="J1" t="s">
        <v>60</v>
      </c>
      <c r="K1" t="s">
        <v>61</v>
      </c>
      <c r="L1" t="s">
        <v>62</v>
      </c>
      <c r="M1" t="s">
        <v>63</v>
      </c>
    </row>
    <row r="2" spans="1:17" x14ac:dyDescent="0.3">
      <c r="A2" s="50" t="s">
        <v>113</v>
      </c>
      <c r="B2" s="51"/>
      <c r="C2" s="76">
        <v>1000</v>
      </c>
      <c r="D2" s="76">
        <v>8</v>
      </c>
      <c r="E2" s="76">
        <v>992</v>
      </c>
      <c r="F2" s="53" t="str">
        <f>TRIM(A2&amp;"-unit")</f>
        <v>Admire WG70 (Bayer)_2gm Pouch-unit</v>
      </c>
      <c r="G2" s="53" t="s">
        <v>33</v>
      </c>
      <c r="I2" s="55" t="s">
        <v>33</v>
      </c>
      <c r="J2" s="56"/>
      <c r="K2" s="56">
        <v>1000</v>
      </c>
      <c r="L2" s="56">
        <v>8</v>
      </c>
      <c r="M2" s="56">
        <v>992</v>
      </c>
    </row>
    <row r="3" spans="1:17" x14ac:dyDescent="0.3">
      <c r="A3" s="50" t="s">
        <v>114</v>
      </c>
      <c r="B3" s="51"/>
      <c r="C3" s="51"/>
      <c r="D3" s="51"/>
      <c r="E3" s="51"/>
      <c r="F3" s="53" t="str">
        <f t="shared" ref="F3:F66" si="0">TRIM(A3&amp;"-unit")</f>
        <v>Aeros (Excel Crop) 500ml. Pck-unit</v>
      </c>
      <c r="G3" s="53" t="s">
        <v>99</v>
      </c>
      <c r="I3" s="55" t="s">
        <v>75</v>
      </c>
      <c r="J3" s="56"/>
      <c r="K3" s="56"/>
      <c r="L3" s="56"/>
      <c r="M3" s="56"/>
    </row>
    <row r="4" spans="1:17" x14ac:dyDescent="0.3">
      <c r="A4" s="50" t="s">
        <v>115</v>
      </c>
      <c r="B4" s="51"/>
      <c r="C4" s="51"/>
      <c r="D4" s="51"/>
      <c r="E4" s="51"/>
      <c r="F4" s="53" t="str">
        <f t="shared" si="0"/>
        <v>Alanto (T) SC240 (Bayer)_100ml.-unit</v>
      </c>
      <c r="G4" s="53" t="s">
        <v>75</v>
      </c>
      <c r="I4" s="55" t="s">
        <v>34</v>
      </c>
      <c r="J4" s="56">
        <v>53</v>
      </c>
      <c r="K4" s="56"/>
      <c r="L4" s="56"/>
      <c r="M4" s="56">
        <v>53</v>
      </c>
    </row>
    <row r="5" spans="1:17" x14ac:dyDescent="0.3">
      <c r="A5" s="50" t="s">
        <v>116</v>
      </c>
      <c r="B5" s="76">
        <v>53</v>
      </c>
      <c r="C5" s="51"/>
      <c r="D5" s="51"/>
      <c r="E5" s="76">
        <v>53</v>
      </c>
      <c r="F5" s="53" t="str">
        <f t="shared" si="0"/>
        <v>Aliette WP 80_100gr Pck-unit</v>
      </c>
      <c r="G5" s="53" t="s">
        <v>34</v>
      </c>
      <c r="I5" s="55" t="s">
        <v>31</v>
      </c>
      <c r="J5" s="56">
        <v>12</v>
      </c>
      <c r="K5" s="56"/>
      <c r="L5" s="56"/>
      <c r="M5" s="56">
        <v>12</v>
      </c>
    </row>
    <row r="6" spans="1:17" x14ac:dyDescent="0.3">
      <c r="A6" s="50" t="s">
        <v>117</v>
      </c>
      <c r="B6" s="76">
        <v>12</v>
      </c>
      <c r="C6" s="51"/>
      <c r="D6" s="51"/>
      <c r="E6" s="76">
        <v>12</v>
      </c>
      <c r="F6" s="53" t="str">
        <f t="shared" si="0"/>
        <v>Aliette Wp 80_250gm Pck-unit</v>
      </c>
      <c r="G6" s="53" t="s">
        <v>31</v>
      </c>
      <c r="I6" s="55" t="s">
        <v>191</v>
      </c>
      <c r="J6" s="56">
        <v>2</v>
      </c>
      <c r="K6" s="56"/>
      <c r="L6" s="56"/>
      <c r="M6" s="56">
        <v>2</v>
      </c>
    </row>
    <row r="7" spans="1:17" x14ac:dyDescent="0.3">
      <c r="A7" s="50" t="s">
        <v>118</v>
      </c>
      <c r="B7" s="76">
        <v>2</v>
      </c>
      <c r="C7" s="51"/>
      <c r="D7" s="51"/>
      <c r="E7" s="76">
        <v>2</v>
      </c>
      <c r="F7" s="53" t="str">
        <f t="shared" si="0"/>
        <v>Aliette Wp 80_500gm-unit</v>
      </c>
      <c r="G7" s="53" t="s">
        <v>191</v>
      </c>
      <c r="I7" s="55" t="s">
        <v>80</v>
      </c>
      <c r="J7" s="56">
        <v>115</v>
      </c>
      <c r="K7" s="56"/>
      <c r="L7" s="56">
        <v>4</v>
      </c>
      <c r="M7" s="56">
        <v>111</v>
      </c>
    </row>
    <row r="8" spans="1:17" x14ac:dyDescent="0.3">
      <c r="A8" s="50" t="s">
        <v>119</v>
      </c>
      <c r="B8" s="77">
        <v>115</v>
      </c>
      <c r="C8" s="51"/>
      <c r="D8" s="77">
        <v>4</v>
      </c>
      <c r="E8" s="77">
        <v>111</v>
      </c>
      <c r="F8" s="53" t="str">
        <f t="shared" si="0"/>
        <v>Ambition (Bayer)_1 Ltr Pck-unit</v>
      </c>
      <c r="G8" s="53" t="s">
        <v>80</v>
      </c>
      <c r="I8" s="55" t="s">
        <v>36</v>
      </c>
      <c r="J8" s="56">
        <v>27.75</v>
      </c>
      <c r="K8" s="56"/>
      <c r="L8" s="56">
        <v>3</v>
      </c>
      <c r="M8" s="56">
        <v>24.75</v>
      </c>
    </row>
    <row r="9" spans="1:17" x14ac:dyDescent="0.3">
      <c r="A9" s="50" t="s">
        <v>120</v>
      </c>
      <c r="B9" s="77">
        <v>27.75</v>
      </c>
      <c r="C9" s="51"/>
      <c r="D9" s="77">
        <v>3</v>
      </c>
      <c r="E9" s="77">
        <v>24.75</v>
      </c>
      <c r="F9" s="53" t="str">
        <f t="shared" si="0"/>
        <v>Ambition (Bayer)_250ml. Pck-unit</v>
      </c>
      <c r="G9" s="53" t="s">
        <v>36</v>
      </c>
      <c r="I9" s="55" t="s">
        <v>35</v>
      </c>
      <c r="J9" s="56">
        <v>32</v>
      </c>
      <c r="K9" s="56"/>
      <c r="L9" s="56">
        <v>2</v>
      </c>
      <c r="M9" s="56">
        <v>30</v>
      </c>
    </row>
    <row r="10" spans="1:17" x14ac:dyDescent="0.3">
      <c r="A10" s="50" t="s">
        <v>121</v>
      </c>
      <c r="B10" s="77">
        <v>32</v>
      </c>
      <c r="C10" s="51"/>
      <c r="D10" s="77">
        <v>2</v>
      </c>
      <c r="E10" s="77">
        <v>30</v>
      </c>
      <c r="F10" s="53" t="str">
        <f t="shared" si="0"/>
        <v>Ambition (Bayer)_500ml. Pck-unit</v>
      </c>
      <c r="G10" s="53" t="s">
        <v>35</v>
      </c>
      <c r="I10" s="55" t="s">
        <v>67</v>
      </c>
      <c r="J10" s="56">
        <v>3.1</v>
      </c>
      <c r="K10" s="56"/>
      <c r="L10" s="56"/>
      <c r="M10" s="56">
        <v>3.1</v>
      </c>
    </row>
    <row r="11" spans="1:17" x14ac:dyDescent="0.3">
      <c r="A11" s="50" t="s">
        <v>122</v>
      </c>
      <c r="B11" s="78">
        <v>3.1</v>
      </c>
      <c r="C11" s="51"/>
      <c r="D11" s="51"/>
      <c r="E11" s="78">
        <v>3.1</v>
      </c>
      <c r="F11" s="53" t="str">
        <f t="shared" si="0"/>
        <v>Antracol (T) WP70_100gm Pck-unit</v>
      </c>
      <c r="G11" s="53" t="s">
        <v>67</v>
      </c>
      <c r="I11" s="55" t="s">
        <v>65</v>
      </c>
      <c r="J11" s="56"/>
      <c r="K11" s="56"/>
      <c r="L11" s="56"/>
      <c r="M11" s="56"/>
      <c r="Q11" t="e">
        <f ca="1">OFFSET($I$1,0,0,COUNTA($I:$I),COUNTA($I$1:$M$1))</f>
        <v>#VALUE!</v>
      </c>
    </row>
    <row r="12" spans="1:17" x14ac:dyDescent="0.3">
      <c r="A12" s="50" t="s">
        <v>123</v>
      </c>
      <c r="B12" s="51"/>
      <c r="C12" s="51"/>
      <c r="D12" s="51"/>
      <c r="E12" s="51"/>
      <c r="F12" s="53" t="str">
        <f t="shared" si="0"/>
        <v>Antracol (T) WP70_1KG Pck-unit</v>
      </c>
      <c r="G12" s="53" t="s">
        <v>65</v>
      </c>
      <c r="I12" s="55" t="s">
        <v>37</v>
      </c>
      <c r="J12" s="56">
        <v>16</v>
      </c>
      <c r="K12" s="56">
        <v>30</v>
      </c>
      <c r="L12" s="56">
        <v>10</v>
      </c>
      <c r="M12" s="56">
        <v>36</v>
      </c>
    </row>
    <row r="13" spans="1:17" x14ac:dyDescent="0.3">
      <c r="A13" s="50" t="s">
        <v>124</v>
      </c>
      <c r="B13" s="78">
        <v>16</v>
      </c>
      <c r="C13" s="78">
        <v>30</v>
      </c>
      <c r="D13" s="78">
        <v>10</v>
      </c>
      <c r="E13" s="78">
        <v>36</v>
      </c>
      <c r="F13" s="53" t="str">
        <f t="shared" si="0"/>
        <v>Antracol (T) WP70_250gm Pck-unit</v>
      </c>
      <c r="G13" s="53" t="s">
        <v>37</v>
      </c>
      <c r="I13" s="55" t="s">
        <v>66</v>
      </c>
      <c r="J13" s="56">
        <v>22</v>
      </c>
      <c r="K13" s="56">
        <v>10</v>
      </c>
      <c r="L13" s="56">
        <v>20</v>
      </c>
      <c r="M13" s="56">
        <v>12</v>
      </c>
    </row>
    <row r="14" spans="1:17" x14ac:dyDescent="0.3">
      <c r="A14" s="50" t="s">
        <v>125</v>
      </c>
      <c r="B14" s="78">
        <v>22</v>
      </c>
      <c r="C14" s="78">
        <v>10</v>
      </c>
      <c r="D14" s="78">
        <v>20</v>
      </c>
      <c r="E14" s="78">
        <v>12</v>
      </c>
      <c r="F14" s="53" t="str">
        <f t="shared" si="0"/>
        <v>ANTRACOL (T) WP70_500gm Pck-unit</v>
      </c>
      <c r="G14" s="53" t="s">
        <v>66</v>
      </c>
      <c r="I14" s="55" t="s">
        <v>81</v>
      </c>
      <c r="J14" s="56">
        <v>135</v>
      </c>
      <c r="K14" s="56"/>
      <c r="L14" s="56">
        <v>8</v>
      </c>
      <c r="M14" s="56">
        <v>127</v>
      </c>
    </row>
    <row r="15" spans="1:17" x14ac:dyDescent="0.3">
      <c r="A15" s="50" t="s">
        <v>126</v>
      </c>
      <c r="B15" s="77">
        <v>17.5</v>
      </c>
      <c r="C15" s="51"/>
      <c r="D15" s="51"/>
      <c r="E15" s="77">
        <v>17.5</v>
      </c>
      <c r="F15" s="53" t="str">
        <f t="shared" si="0"/>
        <v>Bayfolan Algae (Bayer)_500ml.-unit</v>
      </c>
      <c r="G15" s="53" t="s">
        <v>204</v>
      </c>
      <c r="I15" s="55" t="s">
        <v>192</v>
      </c>
      <c r="J15" s="56"/>
      <c r="K15" s="56"/>
      <c r="L15" s="56"/>
      <c r="M15" s="56"/>
    </row>
    <row r="16" spans="1:17" x14ac:dyDescent="0.3">
      <c r="A16" s="50" t="s">
        <v>127</v>
      </c>
      <c r="B16" s="76">
        <v>135</v>
      </c>
      <c r="C16" s="51"/>
      <c r="D16" s="76">
        <v>8</v>
      </c>
      <c r="E16" s="76">
        <v>127</v>
      </c>
      <c r="F16" s="53" t="str">
        <f t="shared" si="0"/>
        <v>Belt Expert SC480 (Bayer)_100ml.-unit</v>
      </c>
      <c r="G16" s="53" t="s">
        <v>81</v>
      </c>
      <c r="I16" s="55" t="s">
        <v>82</v>
      </c>
      <c r="J16" s="56">
        <v>4.5</v>
      </c>
      <c r="K16" s="56"/>
      <c r="L16" s="56">
        <v>1.25</v>
      </c>
      <c r="M16" s="56">
        <v>3.25</v>
      </c>
    </row>
    <row r="17" spans="1:13" x14ac:dyDescent="0.3">
      <c r="A17" s="50" t="s">
        <v>128</v>
      </c>
      <c r="B17" s="51"/>
      <c r="C17" s="51"/>
      <c r="D17" s="51"/>
      <c r="E17" s="51"/>
      <c r="F17" s="53" t="str">
        <f t="shared" si="0"/>
        <v>Confidor SL 200 (Imida. 17.8%SL)_Bayer_1 Ltr-unit</v>
      </c>
      <c r="G17" s="53" t="s">
        <v>192</v>
      </c>
      <c r="I17" s="55" t="s">
        <v>83</v>
      </c>
      <c r="J17" s="56">
        <v>13.5</v>
      </c>
      <c r="K17" s="56"/>
      <c r="L17" s="56">
        <v>1</v>
      </c>
      <c r="M17" s="56">
        <v>12.5</v>
      </c>
    </row>
    <row r="18" spans="1:13" x14ac:dyDescent="0.3">
      <c r="A18" s="50" t="s">
        <v>129</v>
      </c>
      <c r="B18" s="77">
        <v>4.5</v>
      </c>
      <c r="C18" s="51"/>
      <c r="D18" s="77">
        <v>1.25</v>
      </c>
      <c r="E18" s="77">
        <v>3.25</v>
      </c>
      <c r="F18" s="53" t="str">
        <f t="shared" si="0"/>
        <v>Confidor SL 200 (Imida. 17.8%SL)_Bayer_250ml.-unit</v>
      </c>
      <c r="G18" s="53" t="s">
        <v>82</v>
      </c>
      <c r="I18" s="55" t="s">
        <v>39</v>
      </c>
      <c r="J18" s="56"/>
      <c r="K18" s="56"/>
      <c r="L18" s="56"/>
      <c r="M18" s="56"/>
    </row>
    <row r="19" spans="1:13" x14ac:dyDescent="0.3">
      <c r="A19" s="50" t="s">
        <v>130</v>
      </c>
      <c r="B19" s="77">
        <v>13.5</v>
      </c>
      <c r="C19" s="51"/>
      <c r="D19" s="77">
        <v>1</v>
      </c>
      <c r="E19" s="77">
        <v>12.5</v>
      </c>
      <c r="F19" s="53" t="str">
        <f t="shared" si="0"/>
        <v>Confidor SL 200 (Imida 17.8%SL)_Bayer_500ml.-unit</v>
      </c>
      <c r="G19" s="53" t="s">
        <v>83</v>
      </c>
      <c r="I19" s="55" t="s">
        <v>193</v>
      </c>
      <c r="J19" s="56">
        <v>72</v>
      </c>
      <c r="K19" s="56"/>
      <c r="L19" s="56"/>
      <c r="M19" s="56">
        <v>72</v>
      </c>
    </row>
    <row r="20" spans="1:13" x14ac:dyDescent="0.3">
      <c r="A20" s="50" t="s">
        <v>131</v>
      </c>
      <c r="B20" s="77">
        <v>5</v>
      </c>
      <c r="C20" s="51"/>
      <c r="D20" s="51"/>
      <c r="E20" s="77">
        <v>5</v>
      </c>
      <c r="F20" s="53" t="str">
        <f t="shared" si="0"/>
        <v>Decis 100 (Deltameth.11%EC)_Bayer_250ml.-unit</v>
      </c>
      <c r="G20" s="53" t="s">
        <v>205</v>
      </c>
      <c r="I20" s="55" t="s">
        <v>38</v>
      </c>
      <c r="J20" s="56">
        <v>7.5</v>
      </c>
      <c r="K20" s="56"/>
      <c r="L20" s="56">
        <v>2.5</v>
      </c>
      <c r="M20" s="56">
        <v>5</v>
      </c>
    </row>
    <row r="21" spans="1:13" x14ac:dyDescent="0.3">
      <c r="A21" s="50" t="s">
        <v>132</v>
      </c>
      <c r="B21" s="79">
        <v>12</v>
      </c>
      <c r="C21" s="79">
        <v>50</v>
      </c>
      <c r="D21" s="51"/>
      <c r="E21" s="79">
        <v>62</v>
      </c>
      <c r="F21" s="53" t="str">
        <f t="shared" si="0"/>
        <v>Decis 100 (Deltamethrin 11% EC)_Bayer_100ml.-unit</v>
      </c>
      <c r="G21" s="53" t="s">
        <v>206</v>
      </c>
      <c r="I21" s="55" t="s">
        <v>194</v>
      </c>
      <c r="J21" s="56">
        <v>11</v>
      </c>
      <c r="K21" s="56"/>
      <c r="L21" s="56">
        <v>5</v>
      </c>
      <c r="M21" s="56">
        <v>6</v>
      </c>
    </row>
    <row r="22" spans="1:13" x14ac:dyDescent="0.3">
      <c r="A22" s="50" t="s">
        <v>133</v>
      </c>
      <c r="B22" s="51"/>
      <c r="C22" s="51"/>
      <c r="D22" s="51"/>
      <c r="E22" s="51"/>
      <c r="F22" s="53" t="str">
        <f t="shared" si="0"/>
        <v>Decis 2.8%EC (Bayer Crop)_100ml. Pck-unit</v>
      </c>
      <c r="G22" s="53" t="s">
        <v>39</v>
      </c>
      <c r="I22" s="55" t="s">
        <v>195</v>
      </c>
      <c r="J22" s="56">
        <v>73</v>
      </c>
      <c r="K22" s="56">
        <v>50</v>
      </c>
      <c r="L22" s="56">
        <v>25</v>
      </c>
      <c r="M22" s="56">
        <v>98</v>
      </c>
    </row>
    <row r="23" spans="1:13" x14ac:dyDescent="0.3">
      <c r="A23" s="50" t="s">
        <v>134</v>
      </c>
      <c r="B23" s="77">
        <v>72</v>
      </c>
      <c r="C23" s="51"/>
      <c r="D23" s="51"/>
      <c r="E23" s="77">
        <v>72</v>
      </c>
      <c r="F23" s="53" t="str">
        <f t="shared" si="0"/>
        <v>Decis 2.8%EC (Bayer Crop)_1Ltr Pck-unit</v>
      </c>
      <c r="G23" s="53" t="s">
        <v>193</v>
      </c>
      <c r="I23" s="55" t="s">
        <v>84</v>
      </c>
      <c r="J23" s="56">
        <v>10</v>
      </c>
      <c r="K23" s="56">
        <v>100</v>
      </c>
      <c r="L23" s="56"/>
      <c r="M23" s="56">
        <v>110</v>
      </c>
    </row>
    <row r="24" spans="1:13" x14ac:dyDescent="0.3">
      <c r="A24" s="50" t="s">
        <v>135</v>
      </c>
      <c r="B24" s="77">
        <v>7.5</v>
      </c>
      <c r="C24" s="51"/>
      <c r="D24" s="77">
        <v>2.5</v>
      </c>
      <c r="E24" s="77">
        <v>5</v>
      </c>
      <c r="F24" s="53" t="str">
        <f t="shared" si="0"/>
        <v>Decis 2.8%EC (Bayer Crop)_250ml. Pck-unit</v>
      </c>
      <c r="G24" s="53" t="s">
        <v>38</v>
      </c>
      <c r="I24" s="55" t="s">
        <v>40</v>
      </c>
      <c r="J24" s="56"/>
      <c r="K24" s="56"/>
      <c r="L24" s="56"/>
      <c r="M24" s="56"/>
    </row>
    <row r="25" spans="1:13" x14ac:dyDescent="0.3">
      <c r="A25" s="50" t="s">
        <v>136</v>
      </c>
      <c r="B25" s="77">
        <v>11</v>
      </c>
      <c r="C25" s="51"/>
      <c r="D25" s="77">
        <v>5</v>
      </c>
      <c r="E25" s="77">
        <v>6</v>
      </c>
      <c r="F25" s="53" t="str">
        <f t="shared" si="0"/>
        <v>Decis 2.8%EC (Bayer Crop)_500ml. Pck-unit</v>
      </c>
      <c r="G25" s="53" t="s">
        <v>194</v>
      </c>
      <c r="I25" s="55" t="s">
        <v>41</v>
      </c>
      <c r="J25" s="56">
        <v>11</v>
      </c>
      <c r="K25" s="56">
        <v>40</v>
      </c>
      <c r="L25" s="56"/>
      <c r="M25" s="56">
        <v>51</v>
      </c>
    </row>
    <row r="26" spans="1:13" x14ac:dyDescent="0.3">
      <c r="A26" s="50" t="s">
        <v>137</v>
      </c>
      <c r="B26" s="76">
        <v>73</v>
      </c>
      <c r="C26" s="76">
        <v>50</v>
      </c>
      <c r="D26" s="76">
        <v>25</v>
      </c>
      <c r="E26" s="76">
        <v>98</v>
      </c>
      <c r="F26" s="53" t="str">
        <f t="shared" si="0"/>
        <v>Evergol (Bayer)_100ml.-unit</v>
      </c>
      <c r="G26" s="53" t="s">
        <v>195</v>
      </c>
      <c r="I26" s="55" t="s">
        <v>85</v>
      </c>
      <c r="J26" s="56"/>
      <c r="K26" s="56"/>
      <c r="L26" s="56"/>
      <c r="M26" s="56"/>
    </row>
    <row r="27" spans="1:13" x14ac:dyDescent="0.3">
      <c r="A27" s="50" t="s">
        <v>138</v>
      </c>
      <c r="B27" s="76">
        <v>10</v>
      </c>
      <c r="C27" s="76">
        <v>100</v>
      </c>
      <c r="D27" s="51"/>
      <c r="E27" s="76">
        <v>110</v>
      </c>
      <c r="F27" s="53" t="str">
        <f t="shared" si="0"/>
        <v>Evergol (Bayer)_40ml.-unit</v>
      </c>
      <c r="G27" s="53" t="s">
        <v>84</v>
      </c>
      <c r="I27" s="55" t="s">
        <v>196</v>
      </c>
      <c r="J27" s="56">
        <v>17</v>
      </c>
      <c r="K27" s="56"/>
      <c r="L27" s="56"/>
      <c r="M27" s="56">
        <v>17</v>
      </c>
    </row>
    <row r="28" spans="1:13" x14ac:dyDescent="0.3">
      <c r="A28" s="50" t="s">
        <v>139</v>
      </c>
      <c r="B28" s="51"/>
      <c r="C28" s="51"/>
      <c r="D28" s="51"/>
      <c r="E28" s="51"/>
      <c r="F28" s="53" t="str">
        <f t="shared" si="0"/>
        <v>Fame (Flubendiamide 39.35%)_Bayer_10ml.-unit</v>
      </c>
      <c r="G28" s="53" t="s">
        <v>40</v>
      </c>
      <c r="I28" s="55" t="s">
        <v>69</v>
      </c>
      <c r="J28" s="56">
        <v>23</v>
      </c>
      <c r="K28" s="56">
        <v>40</v>
      </c>
      <c r="L28" s="56">
        <v>16</v>
      </c>
      <c r="M28" s="56">
        <v>47</v>
      </c>
    </row>
    <row r="29" spans="1:13" x14ac:dyDescent="0.3">
      <c r="A29" s="50" t="s">
        <v>140</v>
      </c>
      <c r="B29" s="76">
        <v>11</v>
      </c>
      <c r="C29" s="76">
        <v>40</v>
      </c>
      <c r="D29" s="51"/>
      <c r="E29" s="76">
        <v>51</v>
      </c>
      <c r="F29" s="53" t="str">
        <f t="shared" si="0"/>
        <v>Fame (Flubendiamide 39.35%)_Bayer_50ml.-unit</v>
      </c>
      <c r="G29" s="53" t="s">
        <v>41</v>
      </c>
      <c r="I29" s="55" t="s">
        <v>68</v>
      </c>
      <c r="J29" s="56">
        <v>6.5</v>
      </c>
      <c r="K29" s="56">
        <v>10</v>
      </c>
      <c r="L29" s="56">
        <v>7</v>
      </c>
      <c r="M29" s="56">
        <v>9.5</v>
      </c>
    </row>
    <row r="30" spans="1:13" x14ac:dyDescent="0.3">
      <c r="A30" s="50" t="s">
        <v>141</v>
      </c>
      <c r="B30" s="77">
        <v>5</v>
      </c>
      <c r="C30" s="51"/>
      <c r="D30" s="77">
        <v>0.5</v>
      </c>
      <c r="E30" s="77">
        <v>4.5</v>
      </c>
      <c r="F30" s="53" t="str">
        <f t="shared" si="0"/>
        <v>Fenos Quick (Fluben.8.33%+Deltame5.56%)_Bayer_250ml-unit</v>
      </c>
      <c r="G30" s="53" t="s">
        <v>207</v>
      </c>
      <c r="I30" s="55" t="s">
        <v>42</v>
      </c>
      <c r="J30" s="56">
        <v>37</v>
      </c>
      <c r="K30" s="56">
        <v>50</v>
      </c>
      <c r="L30" s="56">
        <v>10</v>
      </c>
      <c r="M30" s="56">
        <v>77</v>
      </c>
    </row>
    <row r="31" spans="1:13" x14ac:dyDescent="0.3">
      <c r="A31" s="50" t="s">
        <v>142</v>
      </c>
      <c r="B31" s="51"/>
      <c r="C31" s="51"/>
      <c r="D31" s="51"/>
      <c r="E31" s="51"/>
      <c r="F31" s="53" t="str">
        <f t="shared" si="0"/>
        <v>Folicur 250EC (Tebuconazole 25.9%EC)_Bayer_100ml.-unit</v>
      </c>
      <c r="G31" s="53" t="s">
        <v>85</v>
      </c>
      <c r="I31" s="55" t="s">
        <v>197</v>
      </c>
      <c r="J31" s="56">
        <v>80</v>
      </c>
      <c r="K31" s="56"/>
      <c r="L31" s="56">
        <v>22</v>
      </c>
      <c r="M31" s="56">
        <v>58</v>
      </c>
    </row>
    <row r="32" spans="1:13" x14ac:dyDescent="0.3">
      <c r="A32" s="50" t="s">
        <v>143</v>
      </c>
      <c r="B32" s="77">
        <v>17</v>
      </c>
      <c r="C32" s="51"/>
      <c r="D32" s="51"/>
      <c r="E32" s="77">
        <v>17</v>
      </c>
      <c r="F32" s="53" t="str">
        <f t="shared" si="0"/>
        <v>Folicur 250EC (Tebuconazole 25.9%EC)_Bayer_1Ltr.-unit</v>
      </c>
      <c r="G32" s="53" t="s">
        <v>196</v>
      </c>
      <c r="I32" s="55" t="s">
        <v>70</v>
      </c>
      <c r="J32" s="56">
        <v>48</v>
      </c>
      <c r="K32" s="56">
        <v>100</v>
      </c>
      <c r="L32" s="56">
        <v>10</v>
      </c>
      <c r="M32" s="56">
        <v>138</v>
      </c>
    </row>
    <row r="33" spans="1:13" x14ac:dyDescent="0.3">
      <c r="A33" s="50" t="s">
        <v>144</v>
      </c>
      <c r="B33" s="76">
        <v>23</v>
      </c>
      <c r="C33" s="76">
        <v>40</v>
      </c>
      <c r="D33" s="76">
        <v>16</v>
      </c>
      <c r="E33" s="76">
        <v>47</v>
      </c>
      <c r="F33" s="53" t="str">
        <f t="shared" si="0"/>
        <v>Folicur 250EC (Tebuconazole 25.9%EC)_Bayer_250ml.-unit</v>
      </c>
      <c r="G33" s="53" t="s">
        <v>69</v>
      </c>
      <c r="I33" s="55" t="s">
        <v>87</v>
      </c>
      <c r="J33" s="56">
        <v>3.5</v>
      </c>
      <c r="K33" s="56"/>
      <c r="L33" s="56">
        <v>1.5</v>
      </c>
      <c r="M33" s="56">
        <v>2</v>
      </c>
    </row>
    <row r="34" spans="1:13" x14ac:dyDescent="0.3">
      <c r="A34" s="50" t="s">
        <v>145</v>
      </c>
      <c r="B34" s="77">
        <v>6.5</v>
      </c>
      <c r="C34" s="77">
        <v>10</v>
      </c>
      <c r="D34" s="77">
        <v>7</v>
      </c>
      <c r="E34" s="77">
        <v>9.5</v>
      </c>
      <c r="F34" s="53" t="str">
        <f t="shared" si="0"/>
        <v>Folicur 250EC (Tebuconazole 25.9%EC)_Bayer_500ml.-unit</v>
      </c>
      <c r="G34" s="53" t="s">
        <v>68</v>
      </c>
      <c r="I34" s="55" t="s">
        <v>86</v>
      </c>
      <c r="J34" s="56">
        <v>9.5</v>
      </c>
      <c r="K34" s="56">
        <v>10</v>
      </c>
      <c r="L34" s="56">
        <v>8</v>
      </c>
      <c r="M34" s="56">
        <v>11.5</v>
      </c>
    </row>
    <row r="35" spans="1:13" x14ac:dyDescent="0.3">
      <c r="A35" s="50" t="s">
        <v>146</v>
      </c>
      <c r="B35" s="76">
        <v>37</v>
      </c>
      <c r="C35" s="76">
        <v>50</v>
      </c>
      <c r="D35" s="76">
        <v>10</v>
      </c>
      <c r="E35" s="76">
        <v>77</v>
      </c>
      <c r="F35" s="53" t="str">
        <f t="shared" si="0"/>
        <v>Gaucho FS600 (Bayer Crop)_100ml.-unit</v>
      </c>
      <c r="G35" s="53" t="s">
        <v>42</v>
      </c>
      <c r="I35" s="55" t="s">
        <v>43</v>
      </c>
      <c r="J35" s="56">
        <v>680</v>
      </c>
      <c r="K35" s="56"/>
      <c r="L35" s="56">
        <v>220</v>
      </c>
      <c r="M35" s="56">
        <v>460</v>
      </c>
    </row>
    <row r="36" spans="1:13" x14ac:dyDescent="0.3">
      <c r="A36" s="50" t="s">
        <v>147</v>
      </c>
      <c r="B36" s="76">
        <v>80</v>
      </c>
      <c r="C36" s="51"/>
      <c r="D36" s="76">
        <v>22</v>
      </c>
      <c r="E36" s="76">
        <v>58</v>
      </c>
      <c r="F36" s="53" t="str">
        <f t="shared" si="0"/>
        <v>Gaucho FS600 (Bayer Crop)_250ml.-unit</v>
      </c>
      <c r="G36" s="53" t="s">
        <v>197</v>
      </c>
      <c r="I36" s="55" t="s">
        <v>44</v>
      </c>
      <c r="J36" s="56">
        <v>90</v>
      </c>
      <c r="K36" s="56"/>
      <c r="L36" s="56">
        <v>43</v>
      </c>
      <c r="M36" s="56">
        <v>47</v>
      </c>
    </row>
    <row r="37" spans="1:13" x14ac:dyDescent="0.3">
      <c r="A37" s="50" t="s">
        <v>148</v>
      </c>
      <c r="B37" s="76">
        <v>48</v>
      </c>
      <c r="C37" s="76">
        <v>100</v>
      </c>
      <c r="D37" s="76">
        <v>10</v>
      </c>
      <c r="E37" s="76">
        <v>138</v>
      </c>
      <c r="F37" s="53" t="str">
        <f t="shared" si="0"/>
        <v>Gaucho FS600 (Bayer Crop)_50ml.-unit</v>
      </c>
      <c r="G37" s="53" t="s">
        <v>70</v>
      </c>
      <c r="I37" s="55" t="s">
        <v>71</v>
      </c>
      <c r="J37" s="56"/>
      <c r="K37" s="56"/>
      <c r="L37" s="56"/>
      <c r="M37" s="56"/>
    </row>
    <row r="38" spans="1:13" x14ac:dyDescent="0.3">
      <c r="A38" s="50" t="s">
        <v>149</v>
      </c>
      <c r="B38" s="51"/>
      <c r="C38" s="51"/>
      <c r="D38" s="51"/>
      <c r="E38" s="51"/>
      <c r="F38" s="53" t="str">
        <f t="shared" si="0"/>
        <v>Gaucho FS600 (Bayer)_9ml.-unit</v>
      </c>
      <c r="G38" s="53" t="s">
        <v>208</v>
      </c>
      <c r="I38" s="55" t="s">
        <v>76</v>
      </c>
      <c r="J38" s="56">
        <v>23</v>
      </c>
      <c r="K38" s="56"/>
      <c r="L38" s="56">
        <v>15</v>
      </c>
      <c r="M38" s="56">
        <v>8</v>
      </c>
    </row>
    <row r="39" spans="1:13" x14ac:dyDescent="0.3">
      <c r="A39" s="50" t="s">
        <v>150</v>
      </c>
      <c r="B39" s="51"/>
      <c r="C39" s="51"/>
      <c r="D39" s="51"/>
      <c r="E39" s="51"/>
      <c r="F39" s="53" t="str">
        <f t="shared" si="0"/>
        <v>Hy. Bajra Proagro 9001 (Bayer)_1.5kg Pkt-unit</v>
      </c>
      <c r="G39" s="53" t="s">
        <v>209</v>
      </c>
      <c r="I39" s="55" t="s">
        <v>198</v>
      </c>
      <c r="J39" s="56">
        <v>47</v>
      </c>
      <c r="K39" s="56"/>
      <c r="L39" s="56"/>
      <c r="M39" s="56">
        <v>47</v>
      </c>
    </row>
    <row r="40" spans="1:13" x14ac:dyDescent="0.3">
      <c r="A40" s="50" t="s">
        <v>151</v>
      </c>
      <c r="B40" s="51"/>
      <c r="C40" s="51"/>
      <c r="D40" s="51"/>
      <c r="E40" s="51"/>
      <c r="F40" s="53" t="str">
        <f t="shared" si="0"/>
        <v>Hy. Bajra Proagro 9444 (Bayer)_1.5kg Pkt-unit</v>
      </c>
      <c r="G40" s="53" t="s">
        <v>210</v>
      </c>
      <c r="I40" s="55" t="s">
        <v>46</v>
      </c>
      <c r="J40" s="56"/>
      <c r="K40" s="56"/>
      <c r="L40" s="56"/>
      <c r="M40" s="56"/>
    </row>
    <row r="41" spans="1:13" x14ac:dyDescent="0.3">
      <c r="A41" s="50" t="s">
        <v>152</v>
      </c>
      <c r="B41" s="51"/>
      <c r="C41" s="51"/>
      <c r="D41" s="51"/>
      <c r="E41" s="51"/>
      <c r="F41" s="53" t="str">
        <f t="shared" si="0"/>
        <v>Hy. Bajra Proagro 9450(Bayer)_1.5kg Pkt-unit</v>
      </c>
      <c r="G41" s="53" t="s">
        <v>211</v>
      </c>
      <c r="I41" s="55" t="s">
        <v>45</v>
      </c>
      <c r="J41" s="56">
        <v>70</v>
      </c>
      <c r="K41" s="56"/>
      <c r="L41" s="56">
        <v>44</v>
      </c>
      <c r="M41" s="56">
        <v>26</v>
      </c>
    </row>
    <row r="42" spans="1:13" x14ac:dyDescent="0.3">
      <c r="A42" s="50" t="s">
        <v>153</v>
      </c>
      <c r="B42" s="77">
        <v>3.5</v>
      </c>
      <c r="C42" s="51"/>
      <c r="D42" s="77">
        <v>1.5</v>
      </c>
      <c r="E42" s="77">
        <v>2</v>
      </c>
      <c r="F42" s="53" t="str">
        <f t="shared" si="0"/>
        <v>Infinito SC687 (Bayer)_100ml. Pck-unit</v>
      </c>
      <c r="G42" s="53" t="s">
        <v>87</v>
      </c>
      <c r="I42" s="55" t="s">
        <v>88</v>
      </c>
      <c r="J42" s="56"/>
      <c r="K42" s="56">
        <v>50</v>
      </c>
      <c r="L42" s="56">
        <v>12</v>
      </c>
      <c r="M42" s="56">
        <v>38</v>
      </c>
    </row>
    <row r="43" spans="1:13" x14ac:dyDescent="0.3">
      <c r="A43" s="50" t="s">
        <v>154</v>
      </c>
      <c r="B43" s="77">
        <v>9.5</v>
      </c>
      <c r="C43" s="77">
        <v>10</v>
      </c>
      <c r="D43" s="77">
        <v>8</v>
      </c>
      <c r="E43" s="77">
        <v>11.5</v>
      </c>
      <c r="F43" s="53" t="str">
        <f t="shared" si="0"/>
        <v>Infinito SC687 (Bayer)_500ml.-unit</v>
      </c>
      <c r="G43" s="53" t="s">
        <v>86</v>
      </c>
      <c r="I43" s="55" t="s">
        <v>199</v>
      </c>
      <c r="J43" s="56">
        <v>16</v>
      </c>
      <c r="K43" s="56"/>
      <c r="L43" s="56"/>
      <c r="M43" s="56">
        <v>16</v>
      </c>
    </row>
    <row r="44" spans="1:13" x14ac:dyDescent="0.3">
      <c r="A44" s="50" t="s">
        <v>155</v>
      </c>
      <c r="B44" s="76">
        <v>680</v>
      </c>
      <c r="C44" s="51"/>
      <c r="D44" s="76">
        <v>220</v>
      </c>
      <c r="E44" s="76">
        <v>460</v>
      </c>
      <c r="F44" s="53" t="str">
        <f t="shared" si="0"/>
        <v>Jump (Fipronil 80%WG)_Bayer_2gm Pouch-unit</v>
      </c>
      <c r="G44" s="53" t="s">
        <v>43</v>
      </c>
      <c r="I44" s="55" t="s">
        <v>200</v>
      </c>
      <c r="J44" s="56">
        <v>3</v>
      </c>
      <c r="K44" s="56"/>
      <c r="L44" s="56"/>
      <c r="M44" s="56">
        <v>3</v>
      </c>
    </row>
    <row r="45" spans="1:13" x14ac:dyDescent="0.3">
      <c r="A45" s="50" t="s">
        <v>156</v>
      </c>
      <c r="B45" s="76">
        <v>90</v>
      </c>
      <c r="C45" s="51"/>
      <c r="D45" s="76">
        <v>43</v>
      </c>
      <c r="E45" s="76">
        <v>47</v>
      </c>
      <c r="F45" s="53" t="str">
        <f t="shared" si="0"/>
        <v>Jump (Fipronil 80%WG)_Bayer_40gm.-unit</v>
      </c>
      <c r="G45" s="53" t="s">
        <v>44</v>
      </c>
      <c r="I45" s="55" t="s">
        <v>201</v>
      </c>
      <c r="J45" s="56">
        <v>8</v>
      </c>
      <c r="K45" s="56"/>
      <c r="L45" s="56"/>
      <c r="M45" s="56">
        <v>8</v>
      </c>
    </row>
    <row r="46" spans="1:13" x14ac:dyDescent="0.3">
      <c r="A46" s="50" t="s">
        <v>157</v>
      </c>
      <c r="B46" s="51"/>
      <c r="C46" s="51"/>
      <c r="D46" s="51"/>
      <c r="E46" s="51"/>
      <c r="F46" s="53" t="str">
        <f t="shared" si="0"/>
        <v>Larvin (Thiodicarb 75%WP)_Bayer_100gm.-unit</v>
      </c>
      <c r="G46" s="53" t="s">
        <v>71</v>
      </c>
      <c r="I46" s="55" t="s">
        <v>90</v>
      </c>
      <c r="J46" s="56">
        <v>26</v>
      </c>
      <c r="K46" s="56"/>
      <c r="L46" s="56"/>
      <c r="M46" s="56">
        <v>26</v>
      </c>
    </row>
    <row r="47" spans="1:13" x14ac:dyDescent="0.3">
      <c r="A47" s="50" t="s">
        <v>158</v>
      </c>
      <c r="B47" s="76">
        <v>23</v>
      </c>
      <c r="C47" s="51"/>
      <c r="D47" s="76">
        <v>15</v>
      </c>
      <c r="E47" s="76">
        <v>8</v>
      </c>
      <c r="F47" s="53" t="str">
        <f t="shared" si="0"/>
        <v>Larvin (Thiodicarb 75%WP)_Bayer_250gm.-unit</v>
      </c>
      <c r="G47" s="53" t="s">
        <v>76</v>
      </c>
      <c r="I47" s="55" t="s">
        <v>89</v>
      </c>
      <c r="J47" s="56">
        <v>34</v>
      </c>
      <c r="K47" s="56"/>
      <c r="L47" s="56"/>
      <c r="M47" s="56">
        <v>34</v>
      </c>
    </row>
    <row r="48" spans="1:13" x14ac:dyDescent="0.3">
      <c r="A48" s="50" t="s">
        <v>159</v>
      </c>
      <c r="B48" s="76">
        <v>47</v>
      </c>
      <c r="C48" s="51"/>
      <c r="D48" s="51"/>
      <c r="E48" s="76">
        <v>47</v>
      </c>
      <c r="F48" s="53" t="str">
        <f t="shared" si="0"/>
        <v>Laudis SC630 (Bayer)_57.5ml. Pck-unit</v>
      </c>
      <c r="G48" s="53" t="s">
        <v>198</v>
      </c>
      <c r="I48" s="55" t="s">
        <v>47</v>
      </c>
      <c r="J48" s="56">
        <v>160</v>
      </c>
      <c r="K48" s="56"/>
      <c r="L48" s="56">
        <v>22</v>
      </c>
      <c r="M48" s="56">
        <v>138</v>
      </c>
    </row>
    <row r="49" spans="1:13" x14ac:dyDescent="0.3">
      <c r="A49" s="50" t="s">
        <v>160</v>
      </c>
      <c r="B49" s="76">
        <v>70</v>
      </c>
      <c r="C49" s="51"/>
      <c r="D49" s="76">
        <v>44</v>
      </c>
      <c r="E49" s="76">
        <v>26</v>
      </c>
      <c r="F49" s="53" t="str">
        <f t="shared" si="0"/>
        <v>Lesenta (Fipronil 40%+Imida. 40%WG)_Bayer_40gm.-unit</v>
      </c>
      <c r="G49" s="53" t="s">
        <v>45</v>
      </c>
      <c r="I49" s="55" t="s">
        <v>72</v>
      </c>
      <c r="J49" s="56">
        <v>59</v>
      </c>
      <c r="K49" s="56"/>
      <c r="L49" s="56">
        <v>22</v>
      </c>
      <c r="M49" s="56">
        <v>37</v>
      </c>
    </row>
    <row r="50" spans="1:13" x14ac:dyDescent="0.3">
      <c r="A50" s="50" t="s">
        <v>161</v>
      </c>
      <c r="B50" s="51"/>
      <c r="C50" s="51"/>
      <c r="D50" s="51"/>
      <c r="E50" s="51"/>
      <c r="F50" s="53" t="str">
        <f t="shared" si="0"/>
        <v>Lesenta (Fipronil40%+Imida.40%)_Bayer_100gm.-unit</v>
      </c>
      <c r="G50" s="53" t="s">
        <v>46</v>
      </c>
      <c r="I50" s="55" t="s">
        <v>91</v>
      </c>
      <c r="J50" s="56">
        <v>15</v>
      </c>
      <c r="K50" s="56"/>
      <c r="L50" s="56">
        <v>5</v>
      </c>
      <c r="M50" s="56">
        <v>10</v>
      </c>
    </row>
    <row r="51" spans="1:13" x14ac:dyDescent="0.3">
      <c r="A51" s="50" t="s">
        <v>162</v>
      </c>
      <c r="B51" s="51"/>
      <c r="C51" s="76">
        <v>50</v>
      </c>
      <c r="D51" s="76">
        <v>12</v>
      </c>
      <c r="E51" s="76">
        <v>38</v>
      </c>
      <c r="F51" s="53" t="str">
        <f t="shared" si="0"/>
        <v>Luna Experience (Bayer)_100ml. Pck-unit</v>
      </c>
      <c r="G51" s="53" t="s">
        <v>88</v>
      </c>
      <c r="I51" s="55" t="s">
        <v>49</v>
      </c>
      <c r="J51" s="56">
        <v>33</v>
      </c>
      <c r="K51" s="56">
        <v>50</v>
      </c>
      <c r="L51" s="56">
        <v>44</v>
      </c>
      <c r="M51" s="56">
        <v>39</v>
      </c>
    </row>
    <row r="52" spans="1:13" x14ac:dyDescent="0.3">
      <c r="A52" s="50" t="s">
        <v>163</v>
      </c>
      <c r="B52" s="51"/>
      <c r="C52" s="51"/>
      <c r="D52" s="51"/>
      <c r="E52" s="51"/>
      <c r="F52" s="53" t="str">
        <f t="shared" si="0"/>
        <v>Luna Experience SC400 (Bayer)_250ml.-unit</v>
      </c>
      <c r="G52" s="53" t="s">
        <v>97</v>
      </c>
      <c r="I52" s="55" t="s">
        <v>48</v>
      </c>
      <c r="J52" s="56">
        <v>8</v>
      </c>
      <c r="K52" s="56">
        <v>120</v>
      </c>
      <c r="L52" s="56">
        <v>84</v>
      </c>
      <c r="M52" s="56">
        <v>44</v>
      </c>
    </row>
    <row r="53" spans="1:13" x14ac:dyDescent="0.3">
      <c r="A53" s="50" t="s">
        <v>164</v>
      </c>
      <c r="B53" s="76">
        <v>3</v>
      </c>
      <c r="C53" s="51"/>
      <c r="D53" s="51"/>
      <c r="E53" s="76">
        <v>3</v>
      </c>
      <c r="F53" s="53" t="str">
        <f t="shared" si="0"/>
        <v>Melody Duo Wp66.8% (Bayer)_100gm Pck-unit</v>
      </c>
      <c r="G53" s="53" t="s">
        <v>200</v>
      </c>
      <c r="I53" s="55" t="s">
        <v>51</v>
      </c>
      <c r="J53" s="56">
        <v>120</v>
      </c>
      <c r="K53" s="56"/>
      <c r="L53" s="56">
        <v>25</v>
      </c>
      <c r="M53" s="56">
        <v>95</v>
      </c>
    </row>
    <row r="54" spans="1:13" x14ac:dyDescent="0.3">
      <c r="A54" s="50" t="s">
        <v>165</v>
      </c>
      <c r="B54" s="76">
        <v>16</v>
      </c>
      <c r="C54" s="51"/>
      <c r="D54" s="51"/>
      <c r="E54" s="76">
        <v>16</v>
      </c>
      <c r="F54" s="53" t="str">
        <f t="shared" si="0"/>
        <v>Melody Duo Wp66.8% (Bayer)_400gm Pck-unit</v>
      </c>
      <c r="G54" s="53" t="s">
        <v>199</v>
      </c>
      <c r="I54" s="55" t="s">
        <v>202</v>
      </c>
      <c r="J54" s="56">
        <v>16</v>
      </c>
      <c r="K54" s="56"/>
      <c r="L54" s="56"/>
      <c r="M54" s="56">
        <v>16</v>
      </c>
    </row>
    <row r="55" spans="1:13" x14ac:dyDescent="0.3">
      <c r="A55" s="50" t="s">
        <v>166</v>
      </c>
      <c r="B55" s="76">
        <v>8</v>
      </c>
      <c r="C55" s="51"/>
      <c r="D55" s="51"/>
      <c r="E55" s="76">
        <v>8</v>
      </c>
      <c r="F55" s="53" t="str">
        <f t="shared" si="0"/>
        <v>Melody Duo WP66.8% (Bayer)_800gm Pck-unit</v>
      </c>
      <c r="G55" s="53" t="s">
        <v>201</v>
      </c>
      <c r="I55" s="55" t="s">
        <v>92</v>
      </c>
      <c r="J55" s="56">
        <v>206</v>
      </c>
      <c r="K55" s="56"/>
      <c r="L55" s="56">
        <v>20</v>
      </c>
      <c r="M55" s="56">
        <v>186</v>
      </c>
    </row>
    <row r="56" spans="1:13" x14ac:dyDescent="0.3">
      <c r="A56" s="50" t="s">
        <v>167</v>
      </c>
      <c r="B56" s="76">
        <v>26</v>
      </c>
      <c r="C56" s="51"/>
      <c r="D56" s="51"/>
      <c r="E56" s="76">
        <v>26</v>
      </c>
      <c r="F56" s="53" t="str">
        <f t="shared" si="0"/>
        <v>Movento Energy SC240 (Bayer)_100ml.-unit</v>
      </c>
      <c r="G56" s="53" t="s">
        <v>90</v>
      </c>
      <c r="I56" s="55" t="s">
        <v>54</v>
      </c>
      <c r="J56" s="56">
        <v>245</v>
      </c>
      <c r="K56" s="56"/>
      <c r="L56" s="56">
        <v>80</v>
      </c>
      <c r="M56" s="56">
        <v>165</v>
      </c>
    </row>
    <row r="57" spans="1:13" x14ac:dyDescent="0.3">
      <c r="A57" s="50" t="s">
        <v>168</v>
      </c>
      <c r="B57" s="76">
        <v>34</v>
      </c>
      <c r="C57" s="51"/>
      <c r="D57" s="51"/>
      <c r="E57" s="76">
        <v>34</v>
      </c>
      <c r="F57" s="53" t="str">
        <f t="shared" si="0"/>
        <v>Movento Energy Sc240 (Bayer)_250ml.-unit</v>
      </c>
      <c r="G57" s="53" t="s">
        <v>89</v>
      </c>
      <c r="I57" s="55" t="s">
        <v>53</v>
      </c>
      <c r="J57" s="56">
        <v>9.6</v>
      </c>
      <c r="K57" s="56">
        <v>5</v>
      </c>
      <c r="L57" s="56">
        <v>1</v>
      </c>
      <c r="M57" s="56">
        <v>13.6</v>
      </c>
    </row>
    <row r="58" spans="1:13" x14ac:dyDescent="0.3">
      <c r="A58" s="50" t="s">
        <v>169</v>
      </c>
      <c r="B58" s="80">
        <v>160</v>
      </c>
      <c r="C58" s="51"/>
      <c r="D58" s="80">
        <v>22</v>
      </c>
      <c r="E58" s="80">
        <v>138</v>
      </c>
      <c r="F58" s="53" t="str">
        <f t="shared" si="0"/>
        <v>Nativo WG75 (Bayer)_100gm. Pck-unit</v>
      </c>
      <c r="G58" s="53" t="s">
        <v>47</v>
      </c>
      <c r="I58" s="55" t="s">
        <v>73</v>
      </c>
      <c r="J58" s="56">
        <v>42</v>
      </c>
      <c r="K58" s="56"/>
      <c r="L58" s="56">
        <v>17</v>
      </c>
      <c r="M58" s="56">
        <v>25</v>
      </c>
    </row>
    <row r="59" spans="1:13" x14ac:dyDescent="0.3">
      <c r="A59" s="50" t="s">
        <v>170</v>
      </c>
      <c r="B59" s="80">
        <v>59</v>
      </c>
      <c r="C59" s="51"/>
      <c r="D59" s="80">
        <v>22</v>
      </c>
      <c r="E59" s="80">
        <v>37</v>
      </c>
      <c r="F59" s="53" t="str">
        <f t="shared" si="0"/>
        <v>Nativo WG75 (Bayer)_250gm. Pck-unit</v>
      </c>
      <c r="G59" s="53" t="s">
        <v>72</v>
      </c>
      <c r="I59" s="55" t="s">
        <v>52</v>
      </c>
      <c r="J59" s="56">
        <v>8.5</v>
      </c>
      <c r="K59" s="56">
        <v>5</v>
      </c>
      <c r="L59" s="56">
        <v>6.5</v>
      </c>
      <c r="M59" s="56">
        <v>7</v>
      </c>
    </row>
    <row r="60" spans="1:13" x14ac:dyDescent="0.3">
      <c r="A60" s="50" t="s">
        <v>171</v>
      </c>
      <c r="B60" s="80">
        <v>15</v>
      </c>
      <c r="C60" s="51"/>
      <c r="D60" s="80">
        <v>5</v>
      </c>
      <c r="E60" s="80">
        <v>10</v>
      </c>
      <c r="F60" s="53" t="str">
        <f t="shared" si="0"/>
        <v>Nativo WG75 (Bayer)_50gm Pck-unit</v>
      </c>
      <c r="G60" s="53" t="s">
        <v>91</v>
      </c>
      <c r="I60" s="55" t="s">
        <v>74</v>
      </c>
      <c r="J60" s="56"/>
      <c r="K60" s="56">
        <v>10</v>
      </c>
      <c r="L60" s="56"/>
      <c r="M60" s="56">
        <v>10</v>
      </c>
    </row>
    <row r="61" spans="1:13" x14ac:dyDescent="0.3">
      <c r="A61" s="50" t="s">
        <v>172</v>
      </c>
      <c r="B61" s="76">
        <v>33</v>
      </c>
      <c r="C61" s="76">
        <v>50</v>
      </c>
      <c r="D61" s="76">
        <v>44</v>
      </c>
      <c r="E61" s="76">
        <v>39</v>
      </c>
      <c r="F61" s="53" t="str">
        <f t="shared" si="0"/>
        <v>Oberon (T) SC240 (Bayer)_100ml. Pck-unit</v>
      </c>
      <c r="G61" s="53" t="s">
        <v>49</v>
      </c>
      <c r="I61" s="55" t="s">
        <v>58</v>
      </c>
      <c r="J61" s="56">
        <v>40</v>
      </c>
      <c r="K61" s="56"/>
      <c r="L61" s="56">
        <v>15</v>
      </c>
      <c r="M61" s="56">
        <v>25</v>
      </c>
    </row>
    <row r="62" spans="1:13" x14ac:dyDescent="0.3">
      <c r="A62" s="50" t="s">
        <v>173</v>
      </c>
      <c r="B62" s="76">
        <v>8</v>
      </c>
      <c r="C62" s="76">
        <v>120</v>
      </c>
      <c r="D62" s="76">
        <v>84</v>
      </c>
      <c r="E62" s="76">
        <v>44</v>
      </c>
      <c r="F62" s="53" t="str">
        <f t="shared" si="0"/>
        <v>Oberon (T) Sc 240 (Bayer)_200ml. Pck-unit</v>
      </c>
      <c r="G62" s="53" t="s">
        <v>48</v>
      </c>
      <c r="I62" s="55" t="s">
        <v>57</v>
      </c>
      <c r="J62" s="56">
        <v>44</v>
      </c>
      <c r="K62" s="56"/>
      <c r="L62" s="56">
        <v>10</v>
      </c>
      <c r="M62" s="56">
        <v>34</v>
      </c>
    </row>
    <row r="63" spans="1:13" x14ac:dyDescent="0.3">
      <c r="A63" s="50" t="s">
        <v>174</v>
      </c>
      <c r="B63" s="76">
        <v>120</v>
      </c>
      <c r="C63" s="51"/>
      <c r="D63" s="76">
        <v>25</v>
      </c>
      <c r="E63" s="76">
        <v>95</v>
      </c>
      <c r="F63" s="53" t="str">
        <f t="shared" si="0"/>
        <v>Planofix (Bayer Crop)_100ml. Pck-unit</v>
      </c>
      <c r="G63" s="53" t="s">
        <v>51</v>
      </c>
      <c r="I63" s="55" t="s">
        <v>203</v>
      </c>
      <c r="J63" s="56">
        <v>4.75</v>
      </c>
      <c r="K63" s="56"/>
      <c r="L63" s="56">
        <v>2.75</v>
      </c>
      <c r="M63" s="56">
        <v>2</v>
      </c>
    </row>
    <row r="64" spans="1:13" x14ac:dyDescent="0.3">
      <c r="A64" s="50" t="s">
        <v>175</v>
      </c>
      <c r="B64" s="76">
        <v>16</v>
      </c>
      <c r="C64" s="51"/>
      <c r="D64" s="51"/>
      <c r="E64" s="76">
        <v>16</v>
      </c>
      <c r="F64" s="53" t="str">
        <f t="shared" si="0"/>
        <v>Profiler 71.1WG (Bayer)_250gm.-unit</v>
      </c>
      <c r="G64" s="53" t="s">
        <v>202</v>
      </c>
      <c r="I64" s="55" t="s">
        <v>93</v>
      </c>
      <c r="J64" s="56">
        <v>7.25</v>
      </c>
      <c r="K64" s="56"/>
      <c r="L64" s="56"/>
      <c r="M64" s="56">
        <v>7.25</v>
      </c>
    </row>
    <row r="65" spans="1:13" x14ac:dyDescent="0.3">
      <c r="A65" s="50" t="s">
        <v>176</v>
      </c>
      <c r="B65" s="78">
        <v>206</v>
      </c>
      <c r="C65" s="51"/>
      <c r="D65" s="78">
        <v>20</v>
      </c>
      <c r="E65" s="78">
        <v>186</v>
      </c>
      <c r="F65" s="53" t="str">
        <f t="shared" si="0"/>
        <v>Regent GR (Fipronil 0.3%GR)_Bayer_1kg.-unit</v>
      </c>
      <c r="G65" s="53" t="s">
        <v>92</v>
      </c>
      <c r="I65" s="55" t="s">
        <v>97</v>
      </c>
      <c r="J65" s="56"/>
      <c r="K65" s="56"/>
      <c r="L65" s="56"/>
      <c r="M65" s="56"/>
    </row>
    <row r="66" spans="1:13" x14ac:dyDescent="0.3">
      <c r="A66" s="50" t="s">
        <v>177</v>
      </c>
      <c r="B66" s="78">
        <v>245</v>
      </c>
      <c r="C66" s="51"/>
      <c r="D66" s="78">
        <v>80</v>
      </c>
      <c r="E66" s="78">
        <v>165</v>
      </c>
      <c r="F66" s="53" t="str">
        <f t="shared" si="0"/>
        <v>Regent GR (Fipronil 0.3%GR)_Bayer_5kg .-unit</v>
      </c>
      <c r="G66" s="53" t="s">
        <v>54</v>
      </c>
      <c r="I66" s="55" t="s">
        <v>99</v>
      </c>
      <c r="J66" s="56"/>
      <c r="K66" s="56"/>
      <c r="L66" s="56"/>
      <c r="M66" s="56"/>
    </row>
    <row r="67" spans="1:13" x14ac:dyDescent="0.3">
      <c r="A67" s="50" t="s">
        <v>178</v>
      </c>
      <c r="B67" s="77">
        <v>9.6</v>
      </c>
      <c r="C67" s="77">
        <v>5</v>
      </c>
      <c r="D67" s="77">
        <v>1</v>
      </c>
      <c r="E67" s="77">
        <v>13.6</v>
      </c>
      <c r="F67" s="53" t="str">
        <f t="shared" ref="F67:F79" si="1">TRIM(A67&amp;"-unit")</f>
        <v>Regent SC (Fipronil 5%SC)_Bayer_100ml.-unit</v>
      </c>
      <c r="G67" s="53" t="s">
        <v>53</v>
      </c>
      <c r="I67" s="55" t="s">
        <v>100</v>
      </c>
      <c r="J67" s="56"/>
      <c r="K67" s="56"/>
      <c r="L67" s="56"/>
      <c r="M67" s="56"/>
    </row>
    <row r="68" spans="1:13" x14ac:dyDescent="0.3">
      <c r="A68" s="50" t="s">
        <v>179</v>
      </c>
      <c r="B68" s="77">
        <v>42</v>
      </c>
      <c r="C68" s="51"/>
      <c r="D68" s="77">
        <v>17</v>
      </c>
      <c r="E68" s="77">
        <v>25</v>
      </c>
      <c r="F68" s="53" t="str">
        <f t="shared" si="1"/>
        <v>Regent SC (Fipronil 5%SC)_Bayer_1Ltr.-unit</v>
      </c>
      <c r="G68" s="53" t="s">
        <v>73</v>
      </c>
      <c r="I68" s="55" t="s">
        <v>101</v>
      </c>
      <c r="J68" s="56"/>
      <c r="K68" s="56"/>
      <c r="L68" s="56"/>
      <c r="M68" s="56"/>
    </row>
    <row r="69" spans="1:13" x14ac:dyDescent="0.3">
      <c r="A69" s="50" t="s">
        <v>180</v>
      </c>
      <c r="B69" s="77">
        <v>8.5</v>
      </c>
      <c r="C69" s="77">
        <v>5</v>
      </c>
      <c r="D69" s="77">
        <v>6.5</v>
      </c>
      <c r="E69" s="77">
        <v>7</v>
      </c>
      <c r="F69" s="53" t="str">
        <f t="shared" si="1"/>
        <v>Regent SC(Fipronil 5%SC)_Bayer_250ml.-unit</v>
      </c>
      <c r="G69" s="53" t="s">
        <v>52</v>
      </c>
      <c r="I69" s="55" t="s">
        <v>98</v>
      </c>
      <c r="J69" s="56">
        <v>10.5</v>
      </c>
      <c r="K69" s="56"/>
      <c r="L69" s="56">
        <v>2.5</v>
      </c>
      <c r="M69" s="56">
        <v>8</v>
      </c>
    </row>
    <row r="70" spans="1:13" x14ac:dyDescent="0.3">
      <c r="A70" s="50" t="s">
        <v>181</v>
      </c>
      <c r="B70" s="51"/>
      <c r="C70" s="77">
        <v>10</v>
      </c>
      <c r="D70" s="51"/>
      <c r="E70" s="77">
        <v>10</v>
      </c>
      <c r="F70" s="53" t="str">
        <f t="shared" si="1"/>
        <v>Regent SC (Fipronil 5%SC)_Bayer_500ml.-unit</v>
      </c>
      <c r="G70" s="53" t="s">
        <v>74</v>
      </c>
      <c r="I70" s="55" t="s">
        <v>204</v>
      </c>
      <c r="J70" s="56">
        <v>17.5</v>
      </c>
      <c r="K70" s="56"/>
      <c r="L70" s="56"/>
      <c r="M70" s="56">
        <v>17.5</v>
      </c>
    </row>
    <row r="71" spans="1:13" x14ac:dyDescent="0.3">
      <c r="A71" s="50" t="s">
        <v>182</v>
      </c>
      <c r="B71" s="78">
        <v>36</v>
      </c>
      <c r="C71" s="51"/>
      <c r="D71" s="51"/>
      <c r="E71" s="78">
        <v>36</v>
      </c>
      <c r="F71" s="53" t="str">
        <f t="shared" si="1"/>
        <v>Regent Ultra Gr (Bayer)_1kg Pck-unit</v>
      </c>
      <c r="G71" s="53" t="s">
        <v>212</v>
      </c>
      <c r="I71" s="55" t="s">
        <v>205</v>
      </c>
      <c r="J71" s="56">
        <v>5</v>
      </c>
      <c r="K71" s="56"/>
      <c r="L71" s="56"/>
      <c r="M71" s="56">
        <v>5</v>
      </c>
    </row>
    <row r="72" spans="1:13" x14ac:dyDescent="0.3">
      <c r="A72" s="50" t="s">
        <v>183</v>
      </c>
      <c r="B72" s="51"/>
      <c r="C72" s="51"/>
      <c r="D72" s="51"/>
      <c r="E72" s="51"/>
      <c r="F72" s="53" t="str">
        <f t="shared" si="1"/>
        <v>Sivanto Prime SL200(Bayer) 250ml. Pck-unit</v>
      </c>
      <c r="G72" s="53" t="s">
        <v>100</v>
      </c>
      <c r="I72" s="55" t="s">
        <v>206</v>
      </c>
      <c r="J72" s="56">
        <v>12</v>
      </c>
      <c r="K72" s="56">
        <v>50</v>
      </c>
      <c r="L72" s="56"/>
      <c r="M72" s="56">
        <v>62</v>
      </c>
    </row>
    <row r="73" spans="1:13" x14ac:dyDescent="0.3">
      <c r="A73" s="50" t="s">
        <v>184</v>
      </c>
      <c r="B73" s="51"/>
      <c r="C73" s="51"/>
      <c r="D73" s="51"/>
      <c r="E73" s="51"/>
      <c r="F73" s="53" t="str">
        <f t="shared" si="1"/>
        <v>Sivanto Prime SL200 (Bayer)_500ml.-unit</v>
      </c>
      <c r="G73" s="53" t="s">
        <v>101</v>
      </c>
      <c r="I73" s="55" t="s">
        <v>207</v>
      </c>
      <c r="J73" s="56">
        <v>5</v>
      </c>
      <c r="K73" s="56"/>
      <c r="L73" s="56">
        <v>0.5</v>
      </c>
      <c r="M73" s="56">
        <v>4.5</v>
      </c>
    </row>
    <row r="74" spans="1:13" x14ac:dyDescent="0.3">
      <c r="A74" s="50" t="s">
        <v>185</v>
      </c>
      <c r="B74" s="76">
        <v>40</v>
      </c>
      <c r="C74" s="51"/>
      <c r="D74" s="76">
        <v>15</v>
      </c>
      <c r="E74" s="76">
        <v>25</v>
      </c>
      <c r="F74" s="53" t="str">
        <f t="shared" si="1"/>
        <v>Solomon OD300 (Bayer)_100ml. Pck-unit</v>
      </c>
      <c r="G74" s="53" t="s">
        <v>58</v>
      </c>
      <c r="I74" s="55" t="s">
        <v>208</v>
      </c>
      <c r="J74" s="56"/>
      <c r="K74" s="56"/>
      <c r="L74" s="56"/>
      <c r="M74" s="56"/>
    </row>
    <row r="75" spans="1:13" x14ac:dyDescent="0.3">
      <c r="A75" s="50" t="s">
        <v>186</v>
      </c>
      <c r="B75" s="76">
        <v>44</v>
      </c>
      <c r="C75" s="51"/>
      <c r="D75" s="76">
        <v>10</v>
      </c>
      <c r="E75" s="76">
        <v>34</v>
      </c>
      <c r="F75" s="53" t="str">
        <f t="shared" si="1"/>
        <v>Solomon OD300 (Bayer)_250ml. Pck-unit</v>
      </c>
      <c r="G75" s="53" t="s">
        <v>57</v>
      </c>
      <c r="I75" s="55" t="s">
        <v>209</v>
      </c>
      <c r="J75" s="56"/>
      <c r="K75" s="56"/>
      <c r="L75" s="56"/>
      <c r="M75" s="56"/>
    </row>
    <row r="76" spans="1:13" x14ac:dyDescent="0.3">
      <c r="A76" s="50" t="s">
        <v>187</v>
      </c>
      <c r="B76" s="77">
        <v>3.9</v>
      </c>
      <c r="C76" s="51"/>
      <c r="D76" s="51"/>
      <c r="E76" s="77">
        <v>3.9</v>
      </c>
      <c r="F76" s="53" t="str">
        <f t="shared" si="1"/>
        <v>Velum Prime (Bayer)_100ml.-unit</v>
      </c>
      <c r="G76" s="53" t="s">
        <v>213</v>
      </c>
      <c r="I76" s="55" t="s">
        <v>210</v>
      </c>
      <c r="J76" s="56"/>
      <c r="K76" s="56"/>
      <c r="L76" s="56"/>
      <c r="M76" s="56"/>
    </row>
    <row r="77" spans="1:13" x14ac:dyDescent="0.3">
      <c r="A77" s="50" t="s">
        <v>188</v>
      </c>
      <c r="B77" s="77">
        <v>4.75</v>
      </c>
      <c r="C77" s="51"/>
      <c r="D77" s="77">
        <v>2.75</v>
      </c>
      <c r="E77" s="77">
        <v>2</v>
      </c>
      <c r="F77" s="53" t="str">
        <f t="shared" si="1"/>
        <v>Velum Prime (Bayer)_250ml. Pck-unit</v>
      </c>
      <c r="G77" s="53" t="s">
        <v>203</v>
      </c>
      <c r="I77" s="55" t="s">
        <v>211</v>
      </c>
      <c r="J77" s="56"/>
      <c r="K77" s="56"/>
      <c r="L77" s="56"/>
      <c r="M77" s="56"/>
    </row>
    <row r="78" spans="1:13" x14ac:dyDescent="0.3">
      <c r="A78" s="50" t="s">
        <v>189</v>
      </c>
      <c r="B78" s="77">
        <v>10.5</v>
      </c>
      <c r="C78" s="51"/>
      <c r="D78" s="77">
        <v>2.5</v>
      </c>
      <c r="E78" s="77">
        <v>8</v>
      </c>
      <c r="F78" s="53" t="str">
        <f t="shared" si="1"/>
        <v>Velum Prime (Bayer)_500ml. Pck-unit</v>
      </c>
      <c r="G78" s="53" t="s">
        <v>98</v>
      </c>
      <c r="I78" s="55" t="s">
        <v>212</v>
      </c>
      <c r="J78" s="56">
        <v>36</v>
      </c>
      <c r="K78" s="56"/>
      <c r="L78" s="56"/>
      <c r="M78" s="56">
        <v>36</v>
      </c>
    </row>
    <row r="79" spans="1:13" x14ac:dyDescent="0.3">
      <c r="A79" s="50" t="s">
        <v>190</v>
      </c>
      <c r="B79" s="77">
        <v>7.25</v>
      </c>
      <c r="C79" s="51"/>
      <c r="D79" s="51"/>
      <c r="E79" s="77">
        <v>7.25</v>
      </c>
      <c r="F79" s="53" t="str">
        <f t="shared" si="1"/>
        <v>Whipsuper EC90 (Bayer)_250ml.-unit</v>
      </c>
      <c r="G79" s="53" t="s">
        <v>93</v>
      </c>
      <c r="I79" s="55" t="s">
        <v>213</v>
      </c>
      <c r="J79" s="56">
        <v>3.9</v>
      </c>
      <c r="K79" s="56"/>
      <c r="L79" s="56"/>
      <c r="M79" s="56">
        <v>3.9</v>
      </c>
    </row>
    <row r="80" spans="1:13" x14ac:dyDescent="0.3">
      <c r="A80" s="50"/>
      <c r="B80" s="61"/>
      <c r="C80" s="61"/>
      <c r="D80" s="61"/>
      <c r="E80" s="51"/>
      <c r="F80" s="53"/>
      <c r="G80" s="53"/>
      <c r="I80" s="55" t="s">
        <v>27</v>
      </c>
      <c r="J80" s="56">
        <v>2949.85</v>
      </c>
      <c r="K80" s="56">
        <v>1730</v>
      </c>
      <c r="L80" s="56">
        <v>855.5</v>
      </c>
      <c r="M80" s="56">
        <v>3824.35</v>
      </c>
    </row>
    <row r="81" spans="1:7" x14ac:dyDescent="0.3">
      <c r="A81" s="50"/>
      <c r="B81" s="61"/>
      <c r="C81" s="61"/>
      <c r="D81" s="61"/>
      <c r="E81" s="61"/>
      <c r="F81" s="53"/>
      <c r="G81" s="53"/>
    </row>
    <row r="82" spans="1:7" x14ac:dyDescent="0.3">
      <c r="A82" s="50"/>
      <c r="B82" s="61"/>
      <c r="C82" s="61"/>
      <c r="D82" s="61"/>
      <c r="E82" s="61"/>
      <c r="F82" s="53"/>
      <c r="G82" s="53"/>
    </row>
    <row r="83" spans="1:7" x14ac:dyDescent="0.3">
      <c r="A83" s="50"/>
      <c r="B83" s="61"/>
      <c r="C83" s="61"/>
      <c r="D83" s="61"/>
      <c r="E83" s="61"/>
      <c r="F83" s="53"/>
      <c r="G83" s="53"/>
    </row>
    <row r="84" spans="1:7" x14ac:dyDescent="0.3">
      <c r="A84" s="50"/>
      <c r="B84" s="61"/>
      <c r="C84" s="61"/>
      <c r="D84" s="61"/>
      <c r="E84" s="61"/>
      <c r="F84" s="53"/>
      <c r="G84" s="53"/>
    </row>
    <row r="85" spans="1:7" x14ac:dyDescent="0.3">
      <c r="A85" s="50"/>
      <c r="B85" s="51"/>
      <c r="C85" s="51"/>
      <c r="D85" s="51"/>
      <c r="E85" s="61"/>
      <c r="F85" s="53"/>
      <c r="G85" s="53"/>
    </row>
    <row r="86" spans="1:7" x14ac:dyDescent="0.3">
      <c r="A86" s="50"/>
      <c r="B86" s="61"/>
      <c r="C86" s="61"/>
      <c r="D86" s="61"/>
      <c r="E86" s="51"/>
      <c r="F86" s="53"/>
      <c r="G86" s="53"/>
    </row>
    <row r="87" spans="1:7" x14ac:dyDescent="0.3">
      <c r="A87" s="50"/>
      <c r="B87" s="61"/>
      <c r="C87" s="61"/>
      <c r="D87" s="61"/>
      <c r="E87" s="61"/>
      <c r="F87" s="53"/>
      <c r="G87" s="53"/>
    </row>
    <row r="88" spans="1:7" x14ac:dyDescent="0.3">
      <c r="A88" s="50"/>
      <c r="B88" s="61"/>
      <c r="C88" s="61"/>
      <c r="D88" s="61"/>
      <c r="E88" s="61"/>
      <c r="F88" s="53"/>
      <c r="G88" s="53"/>
    </row>
    <row r="89" spans="1:7" x14ac:dyDescent="0.3">
      <c r="A89" s="50"/>
      <c r="B89" s="61"/>
      <c r="C89" s="61"/>
      <c r="D89" s="61"/>
      <c r="E89" s="61"/>
      <c r="F89" s="53"/>
      <c r="G89" s="53"/>
    </row>
    <row r="90" spans="1:7" x14ac:dyDescent="0.3">
      <c r="A90" s="50"/>
      <c r="B90" s="61"/>
      <c r="C90" s="61"/>
      <c r="D90" s="61"/>
      <c r="E90" s="61"/>
      <c r="F90" s="53"/>
      <c r="G90" s="53"/>
    </row>
    <row r="91" spans="1:7" x14ac:dyDescent="0.3">
      <c r="A91" s="50"/>
      <c r="B91" s="61"/>
      <c r="C91" s="61"/>
      <c r="D91" s="61"/>
      <c r="E91" s="61"/>
      <c r="F91" s="53"/>
      <c r="G91" s="53"/>
    </row>
    <row r="92" spans="1:7" x14ac:dyDescent="0.3">
      <c r="A92" s="50"/>
      <c r="B92" s="51"/>
      <c r="C92" s="51"/>
      <c r="D92" s="51"/>
      <c r="E92" s="61"/>
      <c r="F92" s="53"/>
      <c r="G92" s="53"/>
    </row>
    <row r="93" spans="1:7" x14ac:dyDescent="0.3">
      <c r="A93" s="50"/>
      <c r="B93" s="61"/>
      <c r="C93" s="61"/>
      <c r="D93" s="61"/>
      <c r="E93" s="61"/>
      <c r="F93" s="53"/>
      <c r="G93" s="53"/>
    </row>
    <row r="94" spans="1:7" x14ac:dyDescent="0.3">
      <c r="A94" s="50"/>
      <c r="B94" s="61"/>
      <c r="C94" s="61"/>
      <c r="D94" s="61"/>
      <c r="E94" s="61"/>
      <c r="F94" s="53"/>
      <c r="G94" s="53"/>
    </row>
    <row r="95" spans="1:7" x14ac:dyDescent="0.3">
      <c r="A95" s="50"/>
      <c r="B95" s="61"/>
      <c r="C95" s="61"/>
      <c r="D95" s="61"/>
      <c r="E95" s="61"/>
      <c r="F95" s="53"/>
      <c r="G95" s="53"/>
    </row>
    <row r="96" spans="1:7" x14ac:dyDescent="0.3">
      <c r="A96" s="50"/>
      <c r="B96" s="51"/>
      <c r="C96" s="51"/>
      <c r="D96" s="51"/>
      <c r="E96" s="61"/>
      <c r="F96" s="53"/>
      <c r="G96" s="53"/>
    </row>
    <row r="97" spans="1:7" x14ac:dyDescent="0.3">
      <c r="A97" s="50"/>
      <c r="B97" s="51"/>
      <c r="C97" s="51"/>
      <c r="D97" s="51"/>
      <c r="E97" s="51"/>
      <c r="F97" s="53"/>
      <c r="G97" s="53"/>
    </row>
    <row r="98" spans="1:7" x14ac:dyDescent="0.3">
      <c r="A98" s="50"/>
      <c r="B98" s="61"/>
      <c r="C98" s="61"/>
      <c r="D98" s="61"/>
      <c r="E98" s="61"/>
      <c r="F98" s="53"/>
      <c r="G98" s="53"/>
    </row>
    <row r="99" spans="1:7" x14ac:dyDescent="0.3">
      <c r="A99" s="50"/>
      <c r="B99" s="61"/>
      <c r="C99" s="61"/>
      <c r="D99" s="61"/>
      <c r="E99" s="61"/>
      <c r="F99" s="53"/>
      <c r="G99" s="53"/>
    </row>
    <row r="100" spans="1:7" x14ac:dyDescent="0.3">
      <c r="A100" s="50"/>
      <c r="B100" s="61"/>
      <c r="C100" s="61"/>
      <c r="D100" s="61"/>
      <c r="E100" s="51"/>
      <c r="F100" s="53"/>
      <c r="G100" s="53"/>
    </row>
    <row r="101" spans="1:7" x14ac:dyDescent="0.3">
      <c r="A101" s="50"/>
      <c r="B101" s="51"/>
      <c r="C101" s="51"/>
      <c r="D101" s="51"/>
      <c r="E101" s="51"/>
      <c r="F101" s="53"/>
      <c r="G101" s="53"/>
    </row>
    <row r="102" spans="1:7" x14ac:dyDescent="0.3">
      <c r="A102" s="50"/>
      <c r="B102" s="61"/>
      <c r="C102" s="61"/>
      <c r="D102" s="61"/>
      <c r="E102" s="61"/>
      <c r="F102" s="53"/>
      <c r="G102" s="53"/>
    </row>
    <row r="103" spans="1:7" x14ac:dyDescent="0.3">
      <c r="A103" s="50"/>
      <c r="B103" s="61"/>
      <c r="C103" s="61"/>
      <c r="D103" s="61"/>
      <c r="E103" s="61"/>
      <c r="F103" s="53"/>
      <c r="G103" s="53"/>
    </row>
    <row r="104" spans="1:7" x14ac:dyDescent="0.3">
      <c r="A104" s="50"/>
      <c r="B104" s="61"/>
      <c r="C104" s="61"/>
      <c r="D104" s="61"/>
      <c r="E104" s="61"/>
      <c r="F104" s="53"/>
      <c r="G104" s="53"/>
    </row>
    <row r="105" spans="1:7" x14ac:dyDescent="0.3">
      <c r="A105" s="50"/>
      <c r="B105" s="61"/>
      <c r="C105" s="61"/>
      <c r="D105" s="61"/>
      <c r="E105" s="61"/>
      <c r="F105" s="53"/>
      <c r="G105" s="53"/>
    </row>
    <row r="106" spans="1:7" x14ac:dyDescent="0.3">
      <c r="A106" s="50"/>
      <c r="B106" s="61"/>
      <c r="C106" s="61"/>
      <c r="D106" s="61"/>
      <c r="E106" s="61"/>
      <c r="F106" s="53"/>
      <c r="G106" s="53"/>
    </row>
    <row r="107" spans="1:7" x14ac:dyDescent="0.3">
      <c r="A107" s="50"/>
      <c r="B107" s="51"/>
      <c r="C107" s="51"/>
      <c r="D107" s="51"/>
      <c r="E107" s="51"/>
      <c r="F107" s="53"/>
      <c r="G107" s="53"/>
    </row>
    <row r="108" spans="1:7" x14ac:dyDescent="0.3">
      <c r="A108" s="50"/>
      <c r="B108" s="61"/>
      <c r="C108" s="61"/>
      <c r="D108" s="61"/>
      <c r="E108" s="61"/>
      <c r="F108" s="53"/>
      <c r="G108" s="53"/>
    </row>
    <row r="109" spans="1:7" x14ac:dyDescent="0.3">
      <c r="A109" s="50"/>
      <c r="B109" s="51"/>
      <c r="C109" s="51"/>
      <c r="D109" s="51"/>
      <c r="E109" s="61"/>
      <c r="F109" s="53"/>
      <c r="G109" s="53"/>
    </row>
    <row r="110" spans="1:7" x14ac:dyDescent="0.3">
      <c r="A110" s="50"/>
      <c r="B110" s="61"/>
      <c r="C110" s="61"/>
      <c r="D110" s="61"/>
      <c r="E110" s="61"/>
      <c r="F110" s="53"/>
      <c r="G110" s="53"/>
    </row>
    <row r="111" spans="1:7" x14ac:dyDescent="0.3">
      <c r="A111" s="50"/>
      <c r="B111" s="51"/>
      <c r="C111" s="51"/>
      <c r="D111" s="51"/>
      <c r="E111" s="61"/>
      <c r="F111" s="53"/>
      <c r="G111" s="53"/>
    </row>
    <row r="112" spans="1:7" x14ac:dyDescent="0.3">
      <c r="F112" s="53"/>
      <c r="G112" s="53"/>
    </row>
    <row r="113" spans="6:7" x14ac:dyDescent="0.3">
      <c r="F113" s="53"/>
      <c r="G113" s="53"/>
    </row>
    <row r="114" spans="6:7" x14ac:dyDescent="0.3">
      <c r="F114" s="53"/>
      <c r="G114" s="53"/>
    </row>
    <row r="115" spans="6:7" x14ac:dyDescent="0.3">
      <c r="F115" s="53"/>
      <c r="G115" s="53"/>
    </row>
    <row r="116" spans="6:7" x14ac:dyDescent="0.3">
      <c r="F116" s="53"/>
      <c r="G116" s="53"/>
    </row>
    <row r="117" spans="6:7" x14ac:dyDescent="0.3">
      <c r="F117" s="53"/>
      <c r="G117" s="53"/>
    </row>
    <row r="118" spans="6:7" x14ac:dyDescent="0.3">
      <c r="F118" s="53"/>
      <c r="G118" s="53"/>
    </row>
    <row r="119" spans="6:7" x14ac:dyDescent="0.3">
      <c r="F119" s="53"/>
      <c r="G119" s="53"/>
    </row>
    <row r="120" spans="6:7" x14ac:dyDescent="0.3">
      <c r="F120" s="53"/>
      <c r="G120" s="53"/>
    </row>
    <row r="121" spans="6:7" x14ac:dyDescent="0.3">
      <c r="F121" s="53"/>
      <c r="G121" s="53"/>
    </row>
    <row r="122" spans="6:7" x14ac:dyDescent="0.3">
      <c r="F122" s="53"/>
      <c r="G122" s="53"/>
    </row>
    <row r="123" spans="6:7" x14ac:dyDescent="0.3">
      <c r="F123" s="53"/>
      <c r="G123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8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1000</v>
      </c>
      <c r="G3" s="40">
        <v>0</v>
      </c>
      <c r="H3" s="40">
        <f t="shared" ref="H3:H4" ca="1" si="1">VLOOKUP($B3,FinalDeal_Vlookup,4,0)</f>
        <v>8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992</v>
      </c>
    </row>
    <row r="4" spans="1:13" x14ac:dyDescent="0.3">
      <c r="A4" s="16"/>
      <c r="B4" s="4" t="s">
        <v>75</v>
      </c>
      <c r="C4" s="3"/>
      <c r="D4" s="4"/>
      <c r="E4" s="42">
        <f t="shared" ca="1" si="0"/>
        <v>0</v>
      </c>
      <c r="F4" s="39">
        <f t="shared" ref="F4:F80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34</v>
      </c>
      <c r="C5" s="3"/>
      <c r="D5" s="4"/>
      <c r="E5" s="42">
        <f t="shared" ref="E5:E80" ca="1" si="4">VLOOKUP($B5,FinalDeal_Vlookup,2,0)</f>
        <v>53</v>
      </c>
      <c r="F5" s="39">
        <f t="shared" ca="1" si="3"/>
        <v>0</v>
      </c>
      <c r="G5" s="39">
        <v>0</v>
      </c>
      <c r="H5" s="39">
        <f t="shared" ref="H5:H80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80" ca="1" si="6">VLOOKUP($B5,FinalDeal_Vlookup,5,0)</f>
        <v>53</v>
      </c>
    </row>
    <row r="6" spans="1:13" x14ac:dyDescent="0.3">
      <c r="A6" s="16"/>
      <c r="B6" s="4" t="s">
        <v>31</v>
      </c>
      <c r="C6" s="3"/>
      <c r="D6" s="4"/>
      <c r="E6" s="42">
        <f t="shared" ca="1" si="4"/>
        <v>12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12</v>
      </c>
    </row>
    <row r="7" spans="1:13" x14ac:dyDescent="0.3">
      <c r="A7" s="16"/>
      <c r="B7" s="4" t="s">
        <v>191</v>
      </c>
      <c r="C7" s="3"/>
      <c r="D7" s="4"/>
      <c r="E7" s="42">
        <f t="shared" ca="1" si="4"/>
        <v>2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</v>
      </c>
    </row>
    <row r="8" spans="1:13" x14ac:dyDescent="0.3">
      <c r="A8" s="16"/>
      <c r="B8" s="4" t="s">
        <v>80</v>
      </c>
      <c r="C8" s="3"/>
      <c r="D8" s="4"/>
      <c r="E8" s="42">
        <f t="shared" ca="1" si="4"/>
        <v>115</v>
      </c>
      <c r="F8" s="39">
        <f t="shared" ca="1" si="3"/>
        <v>0</v>
      </c>
      <c r="G8" s="39">
        <v>0</v>
      </c>
      <c r="H8" s="39">
        <f t="shared" ca="1" si="5"/>
        <v>4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111</v>
      </c>
    </row>
    <row r="9" spans="1:13" x14ac:dyDescent="0.3">
      <c r="A9" s="16"/>
      <c r="B9" s="4" t="s">
        <v>36</v>
      </c>
      <c r="C9" s="3"/>
      <c r="D9" s="4"/>
      <c r="E9" s="42">
        <f t="shared" ca="1" si="4"/>
        <v>27.75</v>
      </c>
      <c r="F9" s="39">
        <f t="shared" ca="1" si="3"/>
        <v>0</v>
      </c>
      <c r="G9" s="39">
        <v>0</v>
      </c>
      <c r="H9" s="39">
        <f t="shared" ca="1" si="5"/>
        <v>3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24.75</v>
      </c>
    </row>
    <row r="10" spans="1:13" x14ac:dyDescent="0.3">
      <c r="A10" s="16"/>
      <c r="B10" s="4" t="s">
        <v>35</v>
      </c>
      <c r="C10" s="3"/>
      <c r="D10" s="4"/>
      <c r="E10" s="42">
        <f t="shared" ca="1" si="4"/>
        <v>32</v>
      </c>
      <c r="F10" s="39">
        <f t="shared" ca="1" si="3"/>
        <v>0</v>
      </c>
      <c r="G10" s="39">
        <v>0</v>
      </c>
      <c r="H10" s="39">
        <f t="shared" ca="1" si="5"/>
        <v>2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30</v>
      </c>
    </row>
    <row r="11" spans="1:13" x14ac:dyDescent="0.3">
      <c r="A11" s="16"/>
      <c r="B11" s="4" t="s">
        <v>67</v>
      </c>
      <c r="C11" s="3"/>
      <c r="D11" s="4"/>
      <c r="E11" s="42">
        <f t="shared" ca="1" si="4"/>
        <v>3.1</v>
      </c>
      <c r="F11" s="39">
        <f t="shared" ca="1" si="3"/>
        <v>0</v>
      </c>
      <c r="G11" s="39">
        <v>0</v>
      </c>
      <c r="H11" s="39">
        <f t="shared" ca="1" si="5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3.1</v>
      </c>
    </row>
    <row r="12" spans="1:13" x14ac:dyDescent="0.3">
      <c r="A12" s="16"/>
      <c r="B12" s="4" t="s">
        <v>65</v>
      </c>
      <c r="C12" s="3"/>
      <c r="D12" s="4"/>
      <c r="E12" s="42">
        <f t="shared" ca="1" si="4"/>
        <v>0</v>
      </c>
      <c r="F12" s="39">
        <f t="shared" ca="1" si="3"/>
        <v>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0</v>
      </c>
    </row>
    <row r="13" spans="1:13" x14ac:dyDescent="0.3">
      <c r="A13" s="16"/>
      <c r="B13" s="4" t="s">
        <v>37</v>
      </c>
      <c r="C13" s="3"/>
      <c r="D13" s="4"/>
      <c r="E13" s="42">
        <f t="shared" ca="1" si="4"/>
        <v>16</v>
      </c>
      <c r="F13" s="39">
        <f t="shared" ca="1" si="3"/>
        <v>30</v>
      </c>
      <c r="G13" s="39">
        <v>0</v>
      </c>
      <c r="H13" s="39">
        <f t="shared" ca="1" si="5"/>
        <v>10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36</v>
      </c>
    </row>
    <row r="14" spans="1:13" x14ac:dyDescent="0.3">
      <c r="A14" s="16"/>
      <c r="B14" s="4" t="s">
        <v>66</v>
      </c>
      <c r="C14" s="3"/>
      <c r="D14" s="4"/>
      <c r="E14" s="42">
        <f t="shared" ca="1" si="4"/>
        <v>22</v>
      </c>
      <c r="F14" s="39">
        <f t="shared" ca="1" si="3"/>
        <v>10</v>
      </c>
      <c r="G14" s="39">
        <v>0</v>
      </c>
      <c r="H14" s="39">
        <f t="shared" ca="1" si="5"/>
        <v>20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12</v>
      </c>
    </row>
    <row r="15" spans="1:13" x14ac:dyDescent="0.3">
      <c r="A15" s="16"/>
      <c r="B15" s="4" t="s">
        <v>81</v>
      </c>
      <c r="C15" s="3"/>
      <c r="D15" s="4"/>
      <c r="E15" s="42">
        <f t="shared" ca="1" si="4"/>
        <v>135</v>
      </c>
      <c r="F15" s="39">
        <f t="shared" ca="1" si="3"/>
        <v>0</v>
      </c>
      <c r="G15" s="39">
        <v>0</v>
      </c>
      <c r="H15" s="39">
        <f t="shared" ca="1" si="5"/>
        <v>8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127</v>
      </c>
    </row>
    <row r="16" spans="1:13" x14ac:dyDescent="0.3">
      <c r="A16" s="16"/>
      <c r="B16" s="4" t="s">
        <v>192</v>
      </c>
      <c r="C16" s="3"/>
      <c r="D16" s="4"/>
      <c r="E16" s="42">
        <f t="shared" ca="1" si="4"/>
        <v>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82</v>
      </c>
      <c r="C17" s="3"/>
      <c r="D17" s="4"/>
      <c r="E17" s="42">
        <f t="shared" ca="1" si="4"/>
        <v>4.5</v>
      </c>
      <c r="F17" s="39">
        <f t="shared" ca="1" si="3"/>
        <v>0</v>
      </c>
      <c r="G17" s="39">
        <v>0</v>
      </c>
      <c r="H17" s="39">
        <f t="shared" ca="1" si="5"/>
        <v>1.25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3.25</v>
      </c>
    </row>
    <row r="18" spans="1:13" x14ac:dyDescent="0.3">
      <c r="A18" s="16"/>
      <c r="B18" s="4" t="s">
        <v>83</v>
      </c>
      <c r="C18" s="3"/>
      <c r="D18" s="4"/>
      <c r="E18" s="42">
        <f t="shared" ca="1" si="4"/>
        <v>13.5</v>
      </c>
      <c r="F18" s="39">
        <f t="shared" ca="1" si="3"/>
        <v>0</v>
      </c>
      <c r="G18" s="39">
        <v>0</v>
      </c>
      <c r="H18" s="39">
        <f t="shared" ca="1" si="5"/>
        <v>1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12.5</v>
      </c>
    </row>
    <row r="19" spans="1:13" x14ac:dyDescent="0.3">
      <c r="A19" s="16"/>
      <c r="B19" s="4" t="s">
        <v>39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193</v>
      </c>
      <c r="C20" s="3"/>
      <c r="D20" s="4"/>
      <c r="E20" s="42">
        <f t="shared" ca="1" si="4"/>
        <v>72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72</v>
      </c>
    </row>
    <row r="21" spans="1:13" x14ac:dyDescent="0.3">
      <c r="A21" s="16"/>
      <c r="B21" s="4" t="s">
        <v>38</v>
      </c>
      <c r="C21" s="3"/>
      <c r="D21" s="4"/>
      <c r="E21" s="42">
        <f t="shared" ca="1" si="4"/>
        <v>7.5</v>
      </c>
      <c r="F21" s="39">
        <f t="shared" ca="1" si="3"/>
        <v>0</v>
      </c>
      <c r="G21" s="39">
        <v>0</v>
      </c>
      <c r="H21" s="39">
        <f t="shared" ca="1" si="5"/>
        <v>2.5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5</v>
      </c>
    </row>
    <row r="22" spans="1:13" x14ac:dyDescent="0.3">
      <c r="A22" s="16"/>
      <c r="B22" s="4" t="s">
        <v>194</v>
      </c>
      <c r="C22" s="3"/>
      <c r="D22" s="4"/>
      <c r="E22" s="42">
        <f t="shared" ca="1" si="4"/>
        <v>11</v>
      </c>
      <c r="F22" s="39">
        <f t="shared" ca="1" si="3"/>
        <v>0</v>
      </c>
      <c r="G22" s="39">
        <v>0</v>
      </c>
      <c r="H22" s="39">
        <f t="shared" ca="1" si="5"/>
        <v>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6</v>
      </c>
    </row>
    <row r="23" spans="1:13" x14ac:dyDescent="0.3">
      <c r="A23" s="16"/>
      <c r="B23" s="4" t="s">
        <v>195</v>
      </c>
      <c r="C23" s="3"/>
      <c r="D23" s="4"/>
      <c r="E23" s="42">
        <f t="shared" ca="1" si="4"/>
        <v>73</v>
      </c>
      <c r="F23" s="39">
        <f t="shared" ca="1" si="3"/>
        <v>50</v>
      </c>
      <c r="G23" s="39">
        <v>0</v>
      </c>
      <c r="H23" s="39">
        <f t="shared" ca="1" si="5"/>
        <v>25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98</v>
      </c>
    </row>
    <row r="24" spans="1:13" x14ac:dyDescent="0.3">
      <c r="A24" s="16"/>
      <c r="B24" s="4" t="s">
        <v>84</v>
      </c>
      <c r="C24" s="3"/>
      <c r="D24" s="4"/>
      <c r="E24" s="42">
        <f t="shared" ca="1" si="4"/>
        <v>10</v>
      </c>
      <c r="F24" s="39">
        <f t="shared" ca="1" si="3"/>
        <v>100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110</v>
      </c>
    </row>
    <row r="25" spans="1:13" x14ac:dyDescent="0.3">
      <c r="A25" s="16"/>
      <c r="B25" s="4" t="s">
        <v>40</v>
      </c>
      <c r="C25" s="3"/>
      <c r="D25" s="4"/>
      <c r="E25" s="42">
        <f t="shared" ca="1" si="4"/>
        <v>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41</v>
      </c>
      <c r="C26" s="3"/>
      <c r="D26" s="4"/>
      <c r="E26" s="42">
        <f t="shared" ca="1" si="4"/>
        <v>11</v>
      </c>
      <c r="F26" s="39">
        <f t="shared" ca="1" si="3"/>
        <v>40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51</v>
      </c>
    </row>
    <row r="27" spans="1:13" x14ac:dyDescent="0.3">
      <c r="A27" s="16"/>
      <c r="B27" s="4" t="s">
        <v>85</v>
      </c>
      <c r="C27" s="3"/>
      <c r="D27" s="4"/>
      <c r="E27" s="42">
        <f t="shared" ca="1" si="4"/>
        <v>0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196</v>
      </c>
      <c r="C28" s="3"/>
      <c r="D28" s="4"/>
      <c r="E28" s="42">
        <f t="shared" ca="1" si="4"/>
        <v>17</v>
      </c>
      <c r="F28" s="39">
        <f t="shared" ca="1" si="3"/>
        <v>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17</v>
      </c>
    </row>
    <row r="29" spans="1:13" x14ac:dyDescent="0.3">
      <c r="A29" s="16"/>
      <c r="B29" s="4" t="s">
        <v>69</v>
      </c>
      <c r="C29" s="3"/>
      <c r="D29" s="4"/>
      <c r="E29" s="42">
        <f t="shared" ca="1" si="4"/>
        <v>23</v>
      </c>
      <c r="F29" s="39">
        <f t="shared" ca="1" si="3"/>
        <v>40</v>
      </c>
      <c r="G29" s="39">
        <v>0</v>
      </c>
      <c r="H29" s="39">
        <f t="shared" ca="1" si="5"/>
        <v>16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47</v>
      </c>
    </row>
    <row r="30" spans="1:13" x14ac:dyDescent="0.3">
      <c r="A30" s="16"/>
      <c r="B30" s="4" t="s">
        <v>68</v>
      </c>
      <c r="C30" s="3"/>
      <c r="D30" s="4"/>
      <c r="E30" s="42">
        <f t="shared" ca="1" si="4"/>
        <v>6.5</v>
      </c>
      <c r="F30" s="39">
        <f t="shared" ca="1" si="3"/>
        <v>10</v>
      </c>
      <c r="G30" s="39">
        <v>0</v>
      </c>
      <c r="H30" s="39">
        <f t="shared" ca="1" si="5"/>
        <v>7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9.5</v>
      </c>
    </row>
    <row r="31" spans="1:13" x14ac:dyDescent="0.3">
      <c r="A31" s="16"/>
      <c r="B31" s="4" t="s">
        <v>42</v>
      </c>
      <c r="C31" s="3"/>
      <c r="D31" s="4"/>
      <c r="E31" s="42">
        <f t="shared" ca="1" si="4"/>
        <v>37</v>
      </c>
      <c r="F31" s="39">
        <f t="shared" ca="1" si="3"/>
        <v>50</v>
      </c>
      <c r="G31" s="39">
        <v>0</v>
      </c>
      <c r="H31" s="39">
        <f t="shared" ca="1" si="5"/>
        <v>10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77</v>
      </c>
    </row>
    <row r="32" spans="1:13" x14ac:dyDescent="0.3">
      <c r="A32" s="16"/>
      <c r="B32" s="4" t="s">
        <v>197</v>
      </c>
      <c r="C32" s="3"/>
      <c r="D32" s="4"/>
      <c r="E32" s="42">
        <f t="shared" ca="1" si="4"/>
        <v>80</v>
      </c>
      <c r="F32" s="39">
        <f t="shared" ca="1" si="3"/>
        <v>0</v>
      </c>
      <c r="G32" s="39">
        <v>0</v>
      </c>
      <c r="H32" s="39">
        <f t="shared" ca="1" si="5"/>
        <v>22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58</v>
      </c>
    </row>
    <row r="33" spans="1:13" x14ac:dyDescent="0.3">
      <c r="A33" s="16"/>
      <c r="B33" s="4" t="s">
        <v>70</v>
      </c>
      <c r="C33" s="3"/>
      <c r="D33" s="4"/>
      <c r="E33" s="42">
        <f t="shared" ca="1" si="4"/>
        <v>48</v>
      </c>
      <c r="F33" s="39">
        <f t="shared" ca="1" si="3"/>
        <v>100</v>
      </c>
      <c r="G33" s="39">
        <v>0</v>
      </c>
      <c r="H33" s="39">
        <f t="shared" ca="1" si="5"/>
        <v>10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138</v>
      </c>
    </row>
    <row r="34" spans="1:13" x14ac:dyDescent="0.3">
      <c r="A34" s="16"/>
      <c r="B34" s="4" t="s">
        <v>87</v>
      </c>
      <c r="C34" s="3"/>
      <c r="D34" s="4"/>
      <c r="E34" s="42">
        <f t="shared" ca="1" si="4"/>
        <v>3.5</v>
      </c>
      <c r="F34" s="39">
        <f t="shared" ca="1" si="3"/>
        <v>0</v>
      </c>
      <c r="G34" s="39">
        <v>0</v>
      </c>
      <c r="H34" s="39">
        <f t="shared" ca="1" si="5"/>
        <v>1.5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</v>
      </c>
    </row>
    <row r="35" spans="1:13" x14ac:dyDescent="0.3">
      <c r="A35" s="16"/>
      <c r="B35" s="4" t="s">
        <v>86</v>
      </c>
      <c r="C35" s="3"/>
      <c r="D35" s="4"/>
      <c r="E35" s="42">
        <f t="shared" ca="1" si="4"/>
        <v>9.5</v>
      </c>
      <c r="F35" s="39">
        <f t="shared" ca="1" si="3"/>
        <v>10</v>
      </c>
      <c r="G35" s="39">
        <v>0</v>
      </c>
      <c r="H35" s="39">
        <f t="shared" ca="1" si="5"/>
        <v>8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11.5</v>
      </c>
    </row>
    <row r="36" spans="1:13" x14ac:dyDescent="0.3">
      <c r="A36" s="16"/>
      <c r="B36" s="4" t="s">
        <v>43</v>
      </c>
      <c r="C36" s="3"/>
      <c r="D36" s="4"/>
      <c r="E36" s="42">
        <f t="shared" ca="1" si="4"/>
        <v>680</v>
      </c>
      <c r="F36" s="39">
        <f t="shared" ca="1" si="3"/>
        <v>0</v>
      </c>
      <c r="G36" s="39">
        <v>0</v>
      </c>
      <c r="H36" s="39">
        <f t="shared" ca="1" si="5"/>
        <v>220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460</v>
      </c>
    </row>
    <row r="37" spans="1:13" x14ac:dyDescent="0.3">
      <c r="A37" s="16"/>
      <c r="B37" s="4" t="s">
        <v>44</v>
      </c>
      <c r="C37" s="3"/>
      <c r="D37" s="4"/>
      <c r="E37" s="42">
        <f t="shared" ca="1" si="4"/>
        <v>90</v>
      </c>
      <c r="F37" s="39">
        <f t="shared" ca="1" si="3"/>
        <v>0</v>
      </c>
      <c r="G37" s="39">
        <v>0</v>
      </c>
      <c r="H37" s="39">
        <f t="shared" ca="1" si="5"/>
        <v>43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47</v>
      </c>
    </row>
    <row r="38" spans="1:13" x14ac:dyDescent="0.3">
      <c r="A38" s="16"/>
      <c r="B38" s="4" t="s">
        <v>71</v>
      </c>
      <c r="C38" s="3"/>
      <c r="D38" s="4"/>
      <c r="E38" s="42">
        <f t="shared" ca="1" si="4"/>
        <v>0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76</v>
      </c>
      <c r="C39" s="3"/>
      <c r="D39" s="4"/>
      <c r="E39" s="42">
        <f t="shared" ca="1" si="4"/>
        <v>23</v>
      </c>
      <c r="F39" s="39">
        <f t="shared" ca="1" si="3"/>
        <v>0</v>
      </c>
      <c r="G39" s="39">
        <v>0</v>
      </c>
      <c r="H39" s="39">
        <f t="shared" ca="1" si="5"/>
        <v>15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8</v>
      </c>
    </row>
    <row r="40" spans="1:13" x14ac:dyDescent="0.3">
      <c r="A40" s="16"/>
      <c r="B40" s="4" t="s">
        <v>198</v>
      </c>
      <c r="C40" s="3"/>
      <c r="D40" s="4"/>
      <c r="E40" s="42">
        <f t="shared" ca="1" si="4"/>
        <v>47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47</v>
      </c>
    </row>
    <row r="41" spans="1:13" x14ac:dyDescent="0.3">
      <c r="A41" s="16"/>
      <c r="B41" s="4" t="s">
        <v>46</v>
      </c>
      <c r="C41" s="3"/>
      <c r="D41" s="4"/>
      <c r="E41" s="42">
        <f t="shared" ca="1" si="4"/>
        <v>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45</v>
      </c>
      <c r="C42" s="3"/>
      <c r="D42" s="4"/>
      <c r="E42" s="42">
        <f t="shared" ca="1" si="4"/>
        <v>70</v>
      </c>
      <c r="F42" s="39">
        <f t="shared" ca="1" si="3"/>
        <v>0</v>
      </c>
      <c r="G42" s="39">
        <v>0</v>
      </c>
      <c r="H42" s="39">
        <f t="shared" ca="1" si="5"/>
        <v>44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26</v>
      </c>
    </row>
    <row r="43" spans="1:13" x14ac:dyDescent="0.3">
      <c r="A43" s="16"/>
      <c r="B43" s="4" t="s">
        <v>88</v>
      </c>
      <c r="C43" s="3"/>
      <c r="D43" s="4"/>
      <c r="E43" s="42">
        <f t="shared" ca="1" si="4"/>
        <v>0</v>
      </c>
      <c r="F43" s="39">
        <f t="shared" ca="1" si="3"/>
        <v>50</v>
      </c>
      <c r="G43" s="39">
        <v>0</v>
      </c>
      <c r="H43" s="39">
        <f t="shared" ca="1" si="5"/>
        <v>12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38</v>
      </c>
    </row>
    <row r="44" spans="1:13" x14ac:dyDescent="0.3">
      <c r="A44" s="16"/>
      <c r="B44" s="4" t="s">
        <v>199</v>
      </c>
      <c r="C44" s="3"/>
      <c r="D44" s="4"/>
      <c r="E44" s="42">
        <f t="shared" ca="1" si="4"/>
        <v>16</v>
      </c>
      <c r="F44" s="39">
        <f t="shared" ca="1" si="3"/>
        <v>0</v>
      </c>
      <c r="G44" s="39">
        <v>0</v>
      </c>
      <c r="H44" s="39">
        <f t="shared" ca="1" si="5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16</v>
      </c>
    </row>
    <row r="45" spans="1:13" x14ac:dyDescent="0.3">
      <c r="A45" s="16"/>
      <c r="B45" s="4" t="s">
        <v>200</v>
      </c>
      <c r="C45" s="3"/>
      <c r="D45" s="4"/>
      <c r="E45" s="42">
        <f t="shared" ca="1" si="4"/>
        <v>3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3</v>
      </c>
    </row>
    <row r="46" spans="1:13" x14ac:dyDescent="0.3">
      <c r="A46" s="16"/>
      <c r="B46" s="4" t="s">
        <v>201</v>
      </c>
      <c r="C46" s="3"/>
      <c r="D46" s="4"/>
      <c r="E46" s="42">
        <f t="shared" ca="1" si="4"/>
        <v>8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8</v>
      </c>
    </row>
    <row r="47" spans="1:13" x14ac:dyDescent="0.3">
      <c r="A47" s="16"/>
      <c r="B47" s="4" t="s">
        <v>90</v>
      </c>
      <c r="C47" s="3"/>
      <c r="D47" s="4"/>
      <c r="E47" s="42">
        <f t="shared" ca="1" si="4"/>
        <v>26</v>
      </c>
      <c r="F47" s="39">
        <f t="shared" ca="1" si="3"/>
        <v>0</v>
      </c>
      <c r="G47" s="39">
        <v>0</v>
      </c>
      <c r="H47" s="39">
        <f t="shared" ca="1" si="5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26</v>
      </c>
    </row>
    <row r="48" spans="1:13" x14ac:dyDescent="0.3">
      <c r="A48" s="16"/>
      <c r="B48" s="4" t="s">
        <v>89</v>
      </c>
      <c r="C48" s="3"/>
      <c r="D48" s="4"/>
      <c r="E48" s="42">
        <f t="shared" ca="1" si="4"/>
        <v>34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34</v>
      </c>
    </row>
    <row r="49" spans="1:13" x14ac:dyDescent="0.3">
      <c r="A49" s="16"/>
      <c r="B49" s="4" t="s">
        <v>47</v>
      </c>
      <c r="C49" s="3"/>
      <c r="D49" s="4"/>
      <c r="E49" s="42">
        <f t="shared" ca="1" si="4"/>
        <v>160</v>
      </c>
      <c r="F49" s="39">
        <f t="shared" ca="1" si="3"/>
        <v>0</v>
      </c>
      <c r="G49" s="39">
        <v>0</v>
      </c>
      <c r="H49" s="39">
        <f t="shared" ca="1" si="5"/>
        <v>22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138</v>
      </c>
    </row>
    <row r="50" spans="1:13" x14ac:dyDescent="0.3">
      <c r="A50" s="16"/>
      <c r="B50" s="4" t="s">
        <v>72</v>
      </c>
      <c r="C50" s="3"/>
      <c r="D50" s="4"/>
      <c r="E50" s="42">
        <f t="shared" ca="1" si="4"/>
        <v>59</v>
      </c>
      <c r="F50" s="39">
        <f t="shared" ca="1" si="3"/>
        <v>0</v>
      </c>
      <c r="G50" s="39">
        <v>0</v>
      </c>
      <c r="H50" s="39">
        <f t="shared" ca="1" si="5"/>
        <v>22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37</v>
      </c>
    </row>
    <row r="51" spans="1:13" x14ac:dyDescent="0.3">
      <c r="A51" s="16"/>
      <c r="B51" s="4" t="s">
        <v>91</v>
      </c>
      <c r="C51" s="3"/>
      <c r="D51" s="4"/>
      <c r="E51" s="42">
        <f t="shared" ca="1" si="4"/>
        <v>15</v>
      </c>
      <c r="F51" s="39">
        <f t="shared" ca="1" si="3"/>
        <v>0</v>
      </c>
      <c r="G51" s="39">
        <v>0</v>
      </c>
      <c r="H51" s="39">
        <f t="shared" ca="1" si="5"/>
        <v>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10</v>
      </c>
    </row>
    <row r="52" spans="1:13" x14ac:dyDescent="0.3">
      <c r="A52" s="16"/>
      <c r="B52" s="4" t="s">
        <v>49</v>
      </c>
      <c r="C52" s="3"/>
      <c r="D52" s="4"/>
      <c r="E52" s="42">
        <f t="shared" ca="1" si="4"/>
        <v>33</v>
      </c>
      <c r="F52" s="39">
        <f t="shared" ca="1" si="3"/>
        <v>50</v>
      </c>
      <c r="G52" s="39">
        <v>0</v>
      </c>
      <c r="H52" s="39">
        <f t="shared" ca="1" si="5"/>
        <v>44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39</v>
      </c>
    </row>
    <row r="53" spans="1:13" x14ac:dyDescent="0.3">
      <c r="A53" s="16"/>
      <c r="B53" s="4" t="s">
        <v>48</v>
      </c>
      <c r="C53" s="3"/>
      <c r="D53" s="4"/>
      <c r="E53" s="42">
        <f t="shared" ca="1" si="4"/>
        <v>8</v>
      </c>
      <c r="F53" s="39">
        <f t="shared" ca="1" si="3"/>
        <v>120</v>
      </c>
      <c r="G53" s="39">
        <v>0</v>
      </c>
      <c r="H53" s="39">
        <f t="shared" ca="1" si="5"/>
        <v>84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44</v>
      </c>
    </row>
    <row r="54" spans="1:13" x14ac:dyDescent="0.3">
      <c r="A54" s="16"/>
      <c r="B54" s="4" t="s">
        <v>51</v>
      </c>
      <c r="C54" s="3"/>
      <c r="D54" s="4"/>
      <c r="E54" s="42">
        <f t="shared" ca="1" si="4"/>
        <v>120</v>
      </c>
      <c r="F54" s="39">
        <f t="shared" ca="1" si="3"/>
        <v>0</v>
      </c>
      <c r="G54" s="39">
        <v>0</v>
      </c>
      <c r="H54" s="39">
        <f t="shared" ca="1" si="5"/>
        <v>25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95</v>
      </c>
    </row>
    <row r="55" spans="1:13" x14ac:dyDescent="0.3">
      <c r="A55" s="16"/>
      <c r="B55" s="4" t="s">
        <v>202</v>
      </c>
      <c r="C55" s="3"/>
      <c r="D55" s="4"/>
      <c r="E55" s="42">
        <f t="shared" ca="1" si="4"/>
        <v>16</v>
      </c>
      <c r="F55" s="39">
        <f t="shared" ca="1" si="3"/>
        <v>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16</v>
      </c>
    </row>
    <row r="56" spans="1:13" x14ac:dyDescent="0.3">
      <c r="A56" s="16"/>
      <c r="B56" s="4" t="s">
        <v>92</v>
      </c>
      <c r="C56" s="3"/>
      <c r="D56" s="4"/>
      <c r="E56" s="42">
        <f t="shared" ca="1" si="4"/>
        <v>206</v>
      </c>
      <c r="F56" s="39">
        <f t="shared" ca="1" si="3"/>
        <v>0</v>
      </c>
      <c r="G56" s="39">
        <v>0</v>
      </c>
      <c r="H56" s="39">
        <f t="shared" ca="1" si="5"/>
        <v>20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186</v>
      </c>
    </row>
    <row r="57" spans="1:13" x14ac:dyDescent="0.3">
      <c r="A57" s="16"/>
      <c r="B57" s="4" t="s">
        <v>54</v>
      </c>
      <c r="C57" s="3"/>
      <c r="D57" s="4"/>
      <c r="E57" s="42">
        <f t="shared" ca="1" si="4"/>
        <v>245</v>
      </c>
      <c r="F57" s="39">
        <f t="shared" ca="1" si="3"/>
        <v>0</v>
      </c>
      <c r="G57" s="39">
        <v>0</v>
      </c>
      <c r="H57" s="39">
        <f t="shared" ca="1" si="5"/>
        <v>80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165</v>
      </c>
    </row>
    <row r="58" spans="1:13" x14ac:dyDescent="0.3">
      <c r="A58" s="16"/>
      <c r="B58" s="4" t="s">
        <v>53</v>
      </c>
      <c r="C58" s="3"/>
      <c r="D58" s="4"/>
      <c r="E58" s="42">
        <f t="shared" ca="1" si="4"/>
        <v>9.6</v>
      </c>
      <c r="F58" s="39">
        <f t="shared" ca="1" si="3"/>
        <v>5</v>
      </c>
      <c r="G58" s="39">
        <v>0</v>
      </c>
      <c r="H58" s="39">
        <f t="shared" ca="1" si="5"/>
        <v>1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13.6</v>
      </c>
    </row>
    <row r="59" spans="1:13" x14ac:dyDescent="0.3">
      <c r="A59" s="16"/>
      <c r="B59" s="4" t="s">
        <v>73</v>
      </c>
      <c r="C59" s="3"/>
      <c r="D59" s="4"/>
      <c r="E59" s="42">
        <f t="shared" ca="1" si="4"/>
        <v>42</v>
      </c>
      <c r="F59" s="39">
        <f t="shared" ca="1" si="3"/>
        <v>0</v>
      </c>
      <c r="G59" s="39">
        <v>0</v>
      </c>
      <c r="H59" s="39">
        <f t="shared" ca="1" si="5"/>
        <v>17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25</v>
      </c>
    </row>
    <row r="60" spans="1:13" x14ac:dyDescent="0.3">
      <c r="A60" s="16"/>
      <c r="B60" s="4" t="s">
        <v>52</v>
      </c>
      <c r="C60" s="3"/>
      <c r="D60" s="4"/>
      <c r="E60" s="42">
        <f t="shared" ca="1" si="4"/>
        <v>8.5</v>
      </c>
      <c r="F60" s="39">
        <f t="shared" ca="1" si="3"/>
        <v>5</v>
      </c>
      <c r="G60" s="39">
        <v>0</v>
      </c>
      <c r="H60" s="39">
        <f t="shared" ca="1" si="5"/>
        <v>6.5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7</v>
      </c>
    </row>
    <row r="61" spans="1:13" x14ac:dyDescent="0.3">
      <c r="A61" s="16"/>
      <c r="B61" s="4" t="s">
        <v>74</v>
      </c>
      <c r="C61" s="3"/>
      <c r="D61" s="4"/>
      <c r="E61" s="42">
        <f t="shared" ca="1" si="4"/>
        <v>0</v>
      </c>
      <c r="F61" s="39">
        <f t="shared" ca="1" si="3"/>
        <v>10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10</v>
      </c>
    </row>
    <row r="62" spans="1:13" x14ac:dyDescent="0.3">
      <c r="A62" s="16"/>
      <c r="B62" s="4" t="s">
        <v>58</v>
      </c>
      <c r="C62" s="3"/>
      <c r="D62" s="4"/>
      <c r="E62" s="42">
        <f t="shared" ca="1" si="4"/>
        <v>40</v>
      </c>
      <c r="F62" s="39">
        <f t="shared" ca="1" si="3"/>
        <v>0</v>
      </c>
      <c r="G62" s="39">
        <v>0</v>
      </c>
      <c r="H62" s="39">
        <f t="shared" ca="1" si="5"/>
        <v>15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25</v>
      </c>
    </row>
    <row r="63" spans="1:13" x14ac:dyDescent="0.3">
      <c r="A63" s="16"/>
      <c r="B63" s="4" t="s">
        <v>57</v>
      </c>
      <c r="C63" s="3"/>
      <c r="D63" s="4"/>
      <c r="E63" s="42">
        <f t="shared" ca="1" si="4"/>
        <v>44</v>
      </c>
      <c r="F63" s="39">
        <f t="shared" ca="1" si="3"/>
        <v>0</v>
      </c>
      <c r="G63" s="39">
        <v>0</v>
      </c>
      <c r="H63" s="39">
        <f t="shared" ca="1" si="5"/>
        <v>10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34</v>
      </c>
    </row>
    <row r="64" spans="1:13" x14ac:dyDescent="0.3">
      <c r="A64" s="16"/>
      <c r="B64" s="4" t="s">
        <v>203</v>
      </c>
      <c r="C64" s="3"/>
      <c r="D64" s="4"/>
      <c r="E64" s="42">
        <f t="shared" ca="1" si="4"/>
        <v>4.75</v>
      </c>
      <c r="F64" s="39">
        <f t="shared" ca="1" si="3"/>
        <v>0</v>
      </c>
      <c r="G64" s="39">
        <v>0</v>
      </c>
      <c r="H64" s="39">
        <f t="shared" ca="1" si="5"/>
        <v>2.75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2</v>
      </c>
    </row>
    <row r="65" spans="1:13" x14ac:dyDescent="0.3">
      <c r="A65" s="16"/>
      <c r="B65" s="4" t="s">
        <v>93</v>
      </c>
      <c r="C65" s="3"/>
      <c r="D65" s="4"/>
      <c r="E65" s="42">
        <f t="shared" ca="1" si="4"/>
        <v>7.25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7.25</v>
      </c>
    </row>
    <row r="66" spans="1:13" x14ac:dyDescent="0.3">
      <c r="A66" s="16"/>
      <c r="B66" s="4" t="s">
        <v>97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99</v>
      </c>
      <c r="C67" s="3"/>
      <c r="D67" s="4"/>
      <c r="E67" s="42">
        <f t="shared" ca="1" si="4"/>
        <v>0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100</v>
      </c>
      <c r="C68" s="3"/>
      <c r="D68" s="4"/>
      <c r="E68" s="42">
        <f t="shared" ca="1" si="4"/>
        <v>0</v>
      </c>
      <c r="F68" s="39">
        <f t="shared" ca="1" si="3"/>
        <v>0</v>
      </c>
      <c r="G68" s="39">
        <v>0</v>
      </c>
      <c r="H68" s="39">
        <f t="shared" ca="1" si="5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101</v>
      </c>
      <c r="C69" s="3"/>
      <c r="D69" s="4"/>
      <c r="E69" s="42">
        <f t="shared" ca="1" si="4"/>
        <v>0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0</v>
      </c>
    </row>
    <row r="70" spans="1:13" x14ac:dyDescent="0.3">
      <c r="A70" s="16"/>
      <c r="B70" s="4" t="s">
        <v>98</v>
      </c>
      <c r="C70" s="3"/>
      <c r="D70" s="4"/>
      <c r="E70" s="42">
        <f t="shared" ca="1" si="4"/>
        <v>10.5</v>
      </c>
      <c r="F70" s="39">
        <f t="shared" ca="1" si="3"/>
        <v>0</v>
      </c>
      <c r="G70" s="39">
        <v>0</v>
      </c>
      <c r="H70" s="39">
        <f t="shared" ca="1" si="5"/>
        <v>2.5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8</v>
      </c>
    </row>
    <row r="71" spans="1:13" x14ac:dyDescent="0.3">
      <c r="A71" s="16"/>
      <c r="B71" s="4" t="s">
        <v>204</v>
      </c>
      <c r="C71" s="3"/>
      <c r="D71" s="4"/>
      <c r="E71" s="42">
        <f t="shared" ca="1" si="4"/>
        <v>17.5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17.5</v>
      </c>
    </row>
    <row r="72" spans="1:13" x14ac:dyDescent="0.3">
      <c r="A72" s="16"/>
      <c r="B72" s="4" t="s">
        <v>205</v>
      </c>
      <c r="C72" s="3"/>
      <c r="D72" s="4"/>
      <c r="E72" s="42">
        <f t="shared" ca="1" si="4"/>
        <v>5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5</v>
      </c>
    </row>
    <row r="73" spans="1:13" x14ac:dyDescent="0.3">
      <c r="A73" s="16"/>
      <c r="B73" s="4" t="s">
        <v>206</v>
      </c>
      <c r="C73" s="3"/>
      <c r="D73" s="4"/>
      <c r="E73" s="42">
        <f t="shared" ca="1" si="4"/>
        <v>12</v>
      </c>
      <c r="F73" s="39">
        <f t="shared" ca="1" si="3"/>
        <v>50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62</v>
      </c>
    </row>
    <row r="74" spans="1:13" x14ac:dyDescent="0.3">
      <c r="A74" s="16"/>
      <c r="B74" s="4" t="s">
        <v>207</v>
      </c>
      <c r="C74" s="3"/>
      <c r="D74" s="4"/>
      <c r="E74" s="42">
        <f t="shared" ca="1" si="4"/>
        <v>5</v>
      </c>
      <c r="F74" s="39">
        <f t="shared" ca="1" si="3"/>
        <v>0</v>
      </c>
      <c r="G74" s="39">
        <v>0</v>
      </c>
      <c r="H74" s="39">
        <f t="shared" ca="1" si="5"/>
        <v>0.5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4.5</v>
      </c>
    </row>
    <row r="75" spans="1:13" x14ac:dyDescent="0.3">
      <c r="A75" s="16"/>
      <c r="B75" s="4" t="s">
        <v>208</v>
      </c>
      <c r="C75" s="3"/>
      <c r="D75" s="4"/>
      <c r="E75" s="42">
        <f t="shared" ca="1" si="4"/>
        <v>0</v>
      </c>
      <c r="F75" s="39">
        <f t="shared" ca="1" si="3"/>
        <v>0</v>
      </c>
      <c r="G75" s="39">
        <v>0</v>
      </c>
      <c r="H75" s="39">
        <f t="shared" ca="1" si="5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0</v>
      </c>
    </row>
    <row r="76" spans="1:13" x14ac:dyDescent="0.3">
      <c r="A76" s="16"/>
      <c r="B76" s="4" t="s">
        <v>209</v>
      </c>
      <c r="C76" s="3"/>
      <c r="D76" s="4"/>
      <c r="E76" s="42">
        <f t="shared" ca="1" si="4"/>
        <v>0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0</v>
      </c>
    </row>
    <row r="77" spans="1:13" x14ac:dyDescent="0.3">
      <c r="A77" s="16"/>
      <c r="B77" s="4" t="s">
        <v>210</v>
      </c>
      <c r="C77" s="3"/>
      <c r="D77" s="4"/>
      <c r="E77" s="42">
        <f t="shared" ca="1" si="4"/>
        <v>0</v>
      </c>
      <c r="F77" s="39">
        <f t="shared" ca="1" si="3"/>
        <v>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0</v>
      </c>
    </row>
    <row r="78" spans="1:13" x14ac:dyDescent="0.3">
      <c r="A78" s="16"/>
      <c r="B78" s="4" t="s">
        <v>211</v>
      </c>
      <c r="C78" s="3"/>
      <c r="D78" s="4"/>
      <c r="E78" s="42">
        <f t="shared" ca="1" si="4"/>
        <v>0</v>
      </c>
      <c r="F78" s="39">
        <f t="shared" ca="1" si="3"/>
        <v>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0</v>
      </c>
    </row>
    <row r="79" spans="1:13" x14ac:dyDescent="0.3">
      <c r="A79" s="16"/>
      <c r="B79" s="4" t="s">
        <v>212</v>
      </c>
      <c r="C79" s="3"/>
      <c r="D79" s="4"/>
      <c r="E79" s="42">
        <f t="shared" ca="1" si="4"/>
        <v>36</v>
      </c>
      <c r="F79" s="39">
        <f t="shared" ca="1" si="3"/>
        <v>0</v>
      </c>
      <c r="G79" s="39">
        <v>0</v>
      </c>
      <c r="H79" s="39">
        <f t="shared" ca="1" si="5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36</v>
      </c>
    </row>
    <row r="80" spans="1:13" ht="15" thickBot="1" x14ac:dyDescent="0.35">
      <c r="A80" s="16"/>
      <c r="B80" s="4" t="s">
        <v>213</v>
      </c>
      <c r="C80" s="3"/>
      <c r="D80" s="4"/>
      <c r="E80" s="42">
        <f t="shared" ca="1" si="4"/>
        <v>3.9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3.9</v>
      </c>
    </row>
    <row r="81" spans="1:13" ht="15" thickBot="1" x14ac:dyDescent="0.35">
      <c r="A81" s="16"/>
      <c r="B81" s="19"/>
      <c r="C81" s="18"/>
      <c r="D81" s="19" t="s">
        <v>18</v>
      </c>
      <c r="E81" s="24">
        <f t="shared" ref="E81:M81" ca="1" si="7">SUM(E3:E80)</f>
        <v>2949.85</v>
      </c>
      <c r="F81" s="24">
        <f t="shared" ca="1" si="7"/>
        <v>1730</v>
      </c>
      <c r="G81" s="24">
        <f t="shared" si="7"/>
        <v>0</v>
      </c>
      <c r="H81" s="24">
        <f t="shared" ca="1" si="7"/>
        <v>855.5</v>
      </c>
      <c r="I81" s="24">
        <f t="shared" si="7"/>
        <v>0</v>
      </c>
      <c r="J81" s="24">
        <f t="shared" si="7"/>
        <v>0</v>
      </c>
      <c r="K81" s="24">
        <f t="shared" si="7"/>
        <v>0</v>
      </c>
      <c r="L81" s="24">
        <f t="shared" si="7"/>
        <v>0</v>
      </c>
      <c r="M81" s="25">
        <f t="shared" ca="1" si="7"/>
        <v>3824.35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88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81" t="s">
        <v>64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14.4" customHeight="1" x14ac:dyDescent="0.3">
      <c r="A3" s="81" t="s">
        <v>216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" customHeight="1" x14ac:dyDescent="0.3">
      <c r="A4" s="81" t="s">
        <v>220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 ht="14.4" customHeight="1" x14ac:dyDescent="0.3">
      <c r="A5" s="81" t="s">
        <v>77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 ht="14.4" customHeight="1" x14ac:dyDescent="0.3">
      <c r="A6" s="82" t="s">
        <v>79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3" ht="14.4" customHeight="1" x14ac:dyDescent="0.3">
      <c r="A7" s="82" t="s">
        <v>217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 ht="19.8" x14ac:dyDescent="0.3">
      <c r="A8" s="57" t="s">
        <v>12</v>
      </c>
      <c r="B8" s="57" t="s">
        <v>95</v>
      </c>
      <c r="C8" s="57" t="s">
        <v>78</v>
      </c>
      <c r="D8" s="57" t="s">
        <v>218</v>
      </c>
      <c r="E8" s="57" t="s">
        <v>3</v>
      </c>
      <c r="F8" s="57" t="s">
        <v>4</v>
      </c>
      <c r="G8" s="57" t="s">
        <v>5</v>
      </c>
      <c r="H8" s="57" t="s">
        <v>6</v>
      </c>
      <c r="I8" s="57" t="s">
        <v>7</v>
      </c>
      <c r="J8" s="57" t="s">
        <v>8</v>
      </c>
      <c r="K8" s="57" t="s">
        <v>9</v>
      </c>
      <c r="L8" s="57" t="s">
        <v>10</v>
      </c>
      <c r="M8" s="57" t="s">
        <v>11</v>
      </c>
    </row>
    <row r="9" spans="1:13" x14ac:dyDescent="0.3">
      <c r="A9" s="58" t="s">
        <v>219</v>
      </c>
      <c r="B9" s="59">
        <v>3815494</v>
      </c>
      <c r="C9" s="58" t="s">
        <v>96</v>
      </c>
      <c r="D9" s="59">
        <v>79234988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</row>
    <row r="10" spans="1:13" x14ac:dyDescent="0.3">
      <c r="A10" s="58" t="s">
        <v>219</v>
      </c>
      <c r="B10" s="59">
        <v>3815494</v>
      </c>
      <c r="C10" s="58" t="s">
        <v>33</v>
      </c>
      <c r="D10" s="59">
        <v>6101665</v>
      </c>
      <c r="E10" s="59">
        <v>0</v>
      </c>
      <c r="F10" s="59">
        <v>1000</v>
      </c>
      <c r="G10" s="59">
        <v>0</v>
      </c>
      <c r="H10" s="59">
        <v>8</v>
      </c>
      <c r="I10" s="59">
        <v>0</v>
      </c>
      <c r="J10" s="59">
        <v>0</v>
      </c>
      <c r="K10" s="59">
        <v>0</v>
      </c>
      <c r="L10" s="59">
        <v>0</v>
      </c>
      <c r="M10" s="59">
        <v>992</v>
      </c>
    </row>
    <row r="11" spans="1:13" x14ac:dyDescent="0.3">
      <c r="A11" s="58" t="s">
        <v>219</v>
      </c>
      <c r="B11" s="59">
        <v>3815494</v>
      </c>
      <c r="C11" s="58" t="s">
        <v>75</v>
      </c>
      <c r="D11" s="59">
        <v>79901062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</row>
    <row r="12" spans="1:13" x14ac:dyDescent="0.3">
      <c r="A12" s="58" t="s">
        <v>219</v>
      </c>
      <c r="B12" s="59">
        <v>3815494</v>
      </c>
      <c r="C12" s="58" t="s">
        <v>31</v>
      </c>
      <c r="D12" s="59">
        <v>3822358</v>
      </c>
      <c r="E12" s="59">
        <v>12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12</v>
      </c>
    </row>
    <row r="13" spans="1:13" x14ac:dyDescent="0.3">
      <c r="A13" s="58" t="s">
        <v>219</v>
      </c>
      <c r="B13" s="59">
        <v>3815494</v>
      </c>
      <c r="C13" s="58" t="s">
        <v>191</v>
      </c>
      <c r="D13" s="59">
        <v>3822366</v>
      </c>
      <c r="E13" s="59">
        <v>2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2</v>
      </c>
    </row>
    <row r="14" spans="1:13" x14ac:dyDescent="0.3">
      <c r="A14" s="58" t="s">
        <v>219</v>
      </c>
      <c r="B14" s="59">
        <v>3815494</v>
      </c>
      <c r="C14" s="58" t="s">
        <v>34</v>
      </c>
      <c r="D14" s="59">
        <v>3822331</v>
      </c>
      <c r="E14" s="59">
        <v>53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53</v>
      </c>
    </row>
    <row r="15" spans="1:13" x14ac:dyDescent="0.3">
      <c r="A15" s="58" t="s">
        <v>219</v>
      </c>
      <c r="B15" s="59">
        <v>3815494</v>
      </c>
      <c r="C15" s="58" t="s">
        <v>80</v>
      </c>
      <c r="D15" s="59">
        <v>86212544</v>
      </c>
      <c r="E15" s="59">
        <v>115</v>
      </c>
      <c r="F15" s="59">
        <v>0</v>
      </c>
      <c r="G15" s="59">
        <v>0</v>
      </c>
      <c r="H15" s="59">
        <v>4</v>
      </c>
      <c r="I15" s="59">
        <v>0</v>
      </c>
      <c r="J15" s="59">
        <v>0</v>
      </c>
      <c r="K15" s="59">
        <v>0</v>
      </c>
      <c r="L15" s="59">
        <v>0</v>
      </c>
      <c r="M15" s="59">
        <v>111</v>
      </c>
    </row>
    <row r="16" spans="1:13" x14ac:dyDescent="0.3">
      <c r="A16" s="58" t="s">
        <v>219</v>
      </c>
      <c r="B16" s="59">
        <v>3815494</v>
      </c>
      <c r="C16" s="58" t="s">
        <v>35</v>
      </c>
      <c r="D16" s="59">
        <v>86228564</v>
      </c>
      <c r="E16" s="59">
        <v>32</v>
      </c>
      <c r="F16" s="59">
        <v>0</v>
      </c>
      <c r="G16" s="59">
        <v>0</v>
      </c>
      <c r="H16" s="59">
        <v>2</v>
      </c>
      <c r="I16" s="59">
        <v>0</v>
      </c>
      <c r="J16" s="59">
        <v>0</v>
      </c>
      <c r="K16" s="59">
        <v>0</v>
      </c>
      <c r="L16" s="59">
        <v>0</v>
      </c>
      <c r="M16" s="59">
        <v>30</v>
      </c>
    </row>
    <row r="17" spans="1:13" x14ac:dyDescent="0.3">
      <c r="A17" s="58" t="s">
        <v>219</v>
      </c>
      <c r="B17" s="59">
        <v>3815494</v>
      </c>
      <c r="C17" s="58" t="s">
        <v>36</v>
      </c>
      <c r="D17" s="59">
        <v>86232308</v>
      </c>
      <c r="E17" s="59">
        <v>27.75</v>
      </c>
      <c r="F17" s="59">
        <v>0</v>
      </c>
      <c r="G17" s="59">
        <v>0</v>
      </c>
      <c r="H17" s="59">
        <v>3</v>
      </c>
      <c r="I17" s="59">
        <v>0</v>
      </c>
      <c r="J17" s="59">
        <v>0</v>
      </c>
      <c r="K17" s="59">
        <v>0</v>
      </c>
      <c r="L17" s="59">
        <v>0</v>
      </c>
      <c r="M17" s="59">
        <v>24.75</v>
      </c>
    </row>
    <row r="18" spans="1:13" x14ac:dyDescent="0.3">
      <c r="A18" s="58" t="s">
        <v>219</v>
      </c>
      <c r="B18" s="59">
        <v>3815494</v>
      </c>
      <c r="C18" s="58" t="s">
        <v>66</v>
      </c>
      <c r="D18" s="59">
        <v>5999978</v>
      </c>
      <c r="E18" s="59">
        <v>22</v>
      </c>
      <c r="F18" s="59">
        <v>10</v>
      </c>
      <c r="G18" s="59">
        <v>0</v>
      </c>
      <c r="H18" s="59">
        <v>20</v>
      </c>
      <c r="I18" s="59">
        <v>0</v>
      </c>
      <c r="J18" s="59">
        <v>0</v>
      </c>
      <c r="K18" s="59">
        <v>0</v>
      </c>
      <c r="L18" s="59">
        <v>0</v>
      </c>
      <c r="M18" s="59">
        <v>12</v>
      </c>
    </row>
    <row r="19" spans="1:13" x14ac:dyDescent="0.3">
      <c r="A19" s="58" t="s">
        <v>219</v>
      </c>
      <c r="B19" s="59">
        <v>3815494</v>
      </c>
      <c r="C19" s="58" t="s">
        <v>37</v>
      </c>
      <c r="D19" s="59">
        <v>6112179</v>
      </c>
      <c r="E19" s="59">
        <v>16</v>
      </c>
      <c r="F19" s="59">
        <v>30</v>
      </c>
      <c r="G19" s="59">
        <v>0</v>
      </c>
      <c r="H19" s="59">
        <v>10</v>
      </c>
      <c r="I19" s="59">
        <v>0</v>
      </c>
      <c r="J19" s="59">
        <v>0</v>
      </c>
      <c r="K19" s="59">
        <v>0</v>
      </c>
      <c r="L19" s="59">
        <v>0</v>
      </c>
      <c r="M19" s="59">
        <v>36</v>
      </c>
    </row>
    <row r="20" spans="1:13" x14ac:dyDescent="0.3">
      <c r="A20" s="58" t="s">
        <v>219</v>
      </c>
      <c r="B20" s="59">
        <v>3815494</v>
      </c>
      <c r="C20" s="58" t="s">
        <v>67</v>
      </c>
      <c r="D20" s="59">
        <v>6113191</v>
      </c>
      <c r="E20" s="59">
        <v>3.1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3.1</v>
      </c>
    </row>
    <row r="21" spans="1:13" x14ac:dyDescent="0.3">
      <c r="A21" s="58" t="s">
        <v>219</v>
      </c>
      <c r="B21" s="59">
        <v>3815494</v>
      </c>
      <c r="C21" s="58" t="s">
        <v>81</v>
      </c>
      <c r="D21" s="59">
        <v>79722869</v>
      </c>
      <c r="E21" s="59">
        <v>135</v>
      </c>
      <c r="F21" s="59">
        <v>0</v>
      </c>
      <c r="G21" s="59">
        <v>0</v>
      </c>
      <c r="H21" s="59">
        <v>8</v>
      </c>
      <c r="I21" s="59">
        <v>0</v>
      </c>
      <c r="J21" s="59">
        <v>0</v>
      </c>
      <c r="K21" s="59">
        <v>0</v>
      </c>
      <c r="L21" s="59">
        <v>0</v>
      </c>
      <c r="M21" s="59">
        <v>127</v>
      </c>
    </row>
    <row r="22" spans="1:13" x14ac:dyDescent="0.3">
      <c r="A22" s="58" t="s">
        <v>219</v>
      </c>
      <c r="B22" s="59">
        <v>3815494</v>
      </c>
      <c r="C22" s="58" t="s">
        <v>192</v>
      </c>
      <c r="D22" s="59">
        <v>5697343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</row>
    <row r="23" spans="1:13" x14ac:dyDescent="0.3">
      <c r="A23" s="58" t="s">
        <v>219</v>
      </c>
      <c r="B23" s="59">
        <v>3815494</v>
      </c>
      <c r="C23" s="58" t="s">
        <v>82</v>
      </c>
      <c r="D23" s="59">
        <v>5699494</v>
      </c>
      <c r="E23" s="59">
        <v>4.5</v>
      </c>
      <c r="F23" s="59">
        <v>0</v>
      </c>
      <c r="G23" s="59">
        <v>0</v>
      </c>
      <c r="H23" s="59">
        <v>1.25</v>
      </c>
      <c r="I23" s="59">
        <v>0</v>
      </c>
      <c r="J23" s="59">
        <v>0</v>
      </c>
      <c r="K23" s="59">
        <v>0</v>
      </c>
      <c r="L23" s="59">
        <v>0</v>
      </c>
      <c r="M23" s="59">
        <v>3.25</v>
      </c>
    </row>
    <row r="24" spans="1:13" x14ac:dyDescent="0.3">
      <c r="A24" s="58" t="s">
        <v>219</v>
      </c>
      <c r="B24" s="59">
        <v>3815494</v>
      </c>
      <c r="C24" s="58" t="s">
        <v>83</v>
      </c>
      <c r="D24" s="59">
        <v>5704439</v>
      </c>
      <c r="E24" s="59">
        <v>13.5</v>
      </c>
      <c r="F24" s="59">
        <v>0</v>
      </c>
      <c r="G24" s="59">
        <v>0</v>
      </c>
      <c r="H24" s="59">
        <v>1</v>
      </c>
      <c r="I24" s="59">
        <v>0</v>
      </c>
      <c r="J24" s="59">
        <v>0</v>
      </c>
      <c r="K24" s="59">
        <v>0</v>
      </c>
      <c r="L24" s="59">
        <v>0</v>
      </c>
      <c r="M24" s="59">
        <v>12.5</v>
      </c>
    </row>
    <row r="25" spans="1:13" x14ac:dyDescent="0.3">
      <c r="A25" s="58" t="s">
        <v>219</v>
      </c>
      <c r="B25" s="59">
        <v>3815494</v>
      </c>
      <c r="C25" s="58" t="s">
        <v>193</v>
      </c>
      <c r="D25" s="59">
        <v>3823303</v>
      </c>
      <c r="E25" s="59">
        <v>72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72</v>
      </c>
    </row>
    <row r="26" spans="1:13" x14ac:dyDescent="0.3">
      <c r="A26" s="58" t="s">
        <v>219</v>
      </c>
      <c r="B26" s="59">
        <v>3815494</v>
      </c>
      <c r="C26" s="58" t="s">
        <v>194</v>
      </c>
      <c r="D26" s="59">
        <v>3823370</v>
      </c>
      <c r="E26" s="59">
        <v>11</v>
      </c>
      <c r="F26" s="59">
        <v>0</v>
      </c>
      <c r="G26" s="59">
        <v>0</v>
      </c>
      <c r="H26" s="59">
        <v>5</v>
      </c>
      <c r="I26" s="59">
        <v>0</v>
      </c>
      <c r="J26" s="59">
        <v>0</v>
      </c>
      <c r="K26" s="59">
        <v>0</v>
      </c>
      <c r="L26" s="59">
        <v>0</v>
      </c>
      <c r="M26" s="59">
        <v>6</v>
      </c>
    </row>
    <row r="27" spans="1:13" x14ac:dyDescent="0.3">
      <c r="A27" s="58" t="s">
        <v>219</v>
      </c>
      <c r="B27" s="59">
        <v>3815494</v>
      </c>
      <c r="C27" s="58" t="s">
        <v>38</v>
      </c>
      <c r="D27" s="59">
        <v>3823346</v>
      </c>
      <c r="E27" s="59">
        <v>7.5</v>
      </c>
      <c r="F27" s="59">
        <v>0</v>
      </c>
      <c r="G27" s="59">
        <v>0</v>
      </c>
      <c r="H27" s="59">
        <v>2.5</v>
      </c>
      <c r="I27" s="59">
        <v>0</v>
      </c>
      <c r="J27" s="59">
        <v>0</v>
      </c>
      <c r="K27" s="59">
        <v>0</v>
      </c>
      <c r="L27" s="59">
        <v>0</v>
      </c>
      <c r="M27" s="59">
        <v>5</v>
      </c>
    </row>
    <row r="28" spans="1:13" x14ac:dyDescent="0.3">
      <c r="A28" s="58" t="s">
        <v>219</v>
      </c>
      <c r="B28" s="59">
        <v>3815494</v>
      </c>
      <c r="C28" s="58" t="s">
        <v>84</v>
      </c>
      <c r="D28" s="59">
        <v>85402838</v>
      </c>
      <c r="E28" s="59">
        <v>10</v>
      </c>
      <c r="F28" s="59">
        <v>100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110</v>
      </c>
    </row>
    <row r="29" spans="1:13" x14ac:dyDescent="0.3">
      <c r="A29" s="58" t="s">
        <v>219</v>
      </c>
      <c r="B29" s="59">
        <v>3815494</v>
      </c>
      <c r="C29" s="58" t="s">
        <v>195</v>
      </c>
      <c r="D29" s="59">
        <v>84065757</v>
      </c>
      <c r="E29" s="59">
        <v>73</v>
      </c>
      <c r="F29" s="59">
        <v>50</v>
      </c>
      <c r="G29" s="59">
        <v>0</v>
      </c>
      <c r="H29" s="59">
        <v>25</v>
      </c>
      <c r="I29" s="59">
        <v>0</v>
      </c>
      <c r="J29" s="59">
        <v>0</v>
      </c>
      <c r="K29" s="59">
        <v>0</v>
      </c>
      <c r="L29" s="59">
        <v>0</v>
      </c>
      <c r="M29" s="59">
        <v>98</v>
      </c>
    </row>
    <row r="30" spans="1:13" x14ac:dyDescent="0.3">
      <c r="A30" s="58" t="s">
        <v>219</v>
      </c>
      <c r="B30" s="59">
        <v>3815494</v>
      </c>
      <c r="C30" s="58" t="s">
        <v>41</v>
      </c>
      <c r="D30" s="59">
        <v>79224699</v>
      </c>
      <c r="E30" s="59">
        <v>11</v>
      </c>
      <c r="F30" s="59">
        <v>40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51</v>
      </c>
    </row>
    <row r="31" spans="1:13" x14ac:dyDescent="0.3">
      <c r="A31" s="58" t="s">
        <v>219</v>
      </c>
      <c r="B31" s="59">
        <v>3815494</v>
      </c>
      <c r="C31" s="58" t="s">
        <v>207</v>
      </c>
      <c r="D31" s="59">
        <v>81016984</v>
      </c>
      <c r="E31" s="59">
        <v>5</v>
      </c>
      <c r="F31" s="59">
        <v>0</v>
      </c>
      <c r="G31" s="59">
        <v>0</v>
      </c>
      <c r="H31" s="59">
        <v>0.5</v>
      </c>
      <c r="I31" s="59">
        <v>0</v>
      </c>
      <c r="J31" s="59">
        <v>0</v>
      </c>
      <c r="K31" s="59">
        <v>0</v>
      </c>
      <c r="L31" s="59">
        <v>0</v>
      </c>
      <c r="M31" s="59">
        <v>4.5</v>
      </c>
    </row>
    <row r="32" spans="1:13" x14ac:dyDescent="0.3">
      <c r="A32" s="58" t="s">
        <v>219</v>
      </c>
      <c r="B32" s="59">
        <v>3815494</v>
      </c>
      <c r="C32" s="58" t="s">
        <v>196</v>
      </c>
      <c r="D32" s="59">
        <v>79504438</v>
      </c>
      <c r="E32" s="59">
        <v>17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17</v>
      </c>
    </row>
    <row r="33" spans="1:13" x14ac:dyDescent="0.3">
      <c r="A33" s="58" t="s">
        <v>219</v>
      </c>
      <c r="B33" s="59">
        <v>3815494</v>
      </c>
      <c r="C33" s="58" t="s">
        <v>68</v>
      </c>
      <c r="D33" s="59">
        <v>79652933</v>
      </c>
      <c r="E33" s="59">
        <v>6.5</v>
      </c>
      <c r="F33" s="59">
        <v>10</v>
      </c>
      <c r="G33" s="59">
        <v>0</v>
      </c>
      <c r="H33" s="59">
        <v>7</v>
      </c>
      <c r="I33" s="59">
        <v>0</v>
      </c>
      <c r="J33" s="59">
        <v>0</v>
      </c>
      <c r="K33" s="59">
        <v>0</v>
      </c>
      <c r="L33" s="59">
        <v>0</v>
      </c>
      <c r="M33" s="59">
        <v>9.5</v>
      </c>
    </row>
    <row r="34" spans="1:13" x14ac:dyDescent="0.3">
      <c r="A34" s="58" t="s">
        <v>219</v>
      </c>
      <c r="B34" s="59">
        <v>3815494</v>
      </c>
      <c r="C34" s="58" t="s">
        <v>69</v>
      </c>
      <c r="D34" s="59">
        <v>79682271</v>
      </c>
      <c r="E34" s="59">
        <v>23</v>
      </c>
      <c r="F34" s="59">
        <v>40</v>
      </c>
      <c r="G34" s="59">
        <v>0</v>
      </c>
      <c r="H34" s="59">
        <v>16</v>
      </c>
      <c r="I34" s="59">
        <v>0</v>
      </c>
      <c r="J34" s="59">
        <v>0</v>
      </c>
      <c r="K34" s="59">
        <v>0</v>
      </c>
      <c r="L34" s="59">
        <v>0</v>
      </c>
      <c r="M34" s="59">
        <v>47</v>
      </c>
    </row>
    <row r="35" spans="1:13" x14ac:dyDescent="0.3">
      <c r="A35" s="58" t="s">
        <v>219</v>
      </c>
      <c r="B35" s="59">
        <v>3815494</v>
      </c>
      <c r="C35" s="58" t="s">
        <v>85</v>
      </c>
      <c r="D35" s="59">
        <v>79629125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</row>
    <row r="36" spans="1:13" x14ac:dyDescent="0.3">
      <c r="A36" s="58" t="s">
        <v>219</v>
      </c>
      <c r="B36" s="59">
        <v>3815494</v>
      </c>
      <c r="C36" s="58" t="s">
        <v>70</v>
      </c>
      <c r="D36" s="59">
        <v>80034733</v>
      </c>
      <c r="E36" s="59">
        <v>48</v>
      </c>
      <c r="F36" s="59">
        <v>100</v>
      </c>
      <c r="G36" s="59">
        <v>0</v>
      </c>
      <c r="H36" s="59">
        <v>10</v>
      </c>
      <c r="I36" s="59">
        <v>0</v>
      </c>
      <c r="J36" s="59">
        <v>0</v>
      </c>
      <c r="K36" s="59">
        <v>0</v>
      </c>
      <c r="L36" s="59">
        <v>0</v>
      </c>
      <c r="M36" s="59">
        <v>138</v>
      </c>
    </row>
    <row r="37" spans="1:13" x14ac:dyDescent="0.3">
      <c r="A37" s="58" t="s">
        <v>219</v>
      </c>
      <c r="B37" s="59">
        <v>3815494</v>
      </c>
      <c r="C37" s="58" t="s">
        <v>197</v>
      </c>
      <c r="D37" s="59">
        <v>84995681</v>
      </c>
      <c r="E37" s="59">
        <v>80</v>
      </c>
      <c r="F37" s="59">
        <v>0</v>
      </c>
      <c r="G37" s="59">
        <v>0</v>
      </c>
      <c r="H37" s="59">
        <v>22</v>
      </c>
      <c r="I37" s="59">
        <v>0</v>
      </c>
      <c r="J37" s="59">
        <v>0</v>
      </c>
      <c r="K37" s="59">
        <v>0</v>
      </c>
      <c r="L37" s="59">
        <v>0</v>
      </c>
      <c r="M37" s="59">
        <v>58</v>
      </c>
    </row>
    <row r="38" spans="1:13" x14ac:dyDescent="0.3">
      <c r="A38" s="58" t="s">
        <v>219</v>
      </c>
      <c r="B38" s="59">
        <v>3815494</v>
      </c>
      <c r="C38" s="58" t="s">
        <v>42</v>
      </c>
      <c r="D38" s="59">
        <v>79664141</v>
      </c>
      <c r="E38" s="59">
        <v>37</v>
      </c>
      <c r="F38" s="59">
        <v>50</v>
      </c>
      <c r="G38" s="59">
        <v>0</v>
      </c>
      <c r="H38" s="59">
        <v>10</v>
      </c>
      <c r="I38" s="59">
        <v>0</v>
      </c>
      <c r="J38" s="59">
        <v>0</v>
      </c>
      <c r="K38" s="59">
        <v>0</v>
      </c>
      <c r="L38" s="59">
        <v>0</v>
      </c>
      <c r="M38" s="59">
        <v>77</v>
      </c>
    </row>
    <row r="39" spans="1:13" x14ac:dyDescent="0.3">
      <c r="A39" s="58" t="s">
        <v>219</v>
      </c>
      <c r="B39" s="59">
        <v>3815494</v>
      </c>
      <c r="C39" s="58" t="s">
        <v>208</v>
      </c>
      <c r="D39" s="59">
        <v>85824333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</row>
    <row r="40" spans="1:13" x14ac:dyDescent="0.3">
      <c r="A40" s="58" t="s">
        <v>219</v>
      </c>
      <c r="B40" s="59">
        <v>3815494</v>
      </c>
      <c r="C40" s="58" t="s">
        <v>86</v>
      </c>
      <c r="D40" s="59">
        <v>79641176</v>
      </c>
      <c r="E40" s="59">
        <v>9.5</v>
      </c>
      <c r="F40" s="59">
        <v>10</v>
      </c>
      <c r="G40" s="59">
        <v>0</v>
      </c>
      <c r="H40" s="59">
        <v>8</v>
      </c>
      <c r="I40" s="59">
        <v>0</v>
      </c>
      <c r="J40" s="59">
        <v>0</v>
      </c>
      <c r="K40" s="59">
        <v>0</v>
      </c>
      <c r="L40" s="59">
        <v>0</v>
      </c>
      <c r="M40" s="59">
        <v>11.5</v>
      </c>
    </row>
    <row r="41" spans="1:13" x14ac:dyDescent="0.3">
      <c r="A41" s="58" t="s">
        <v>219</v>
      </c>
      <c r="B41" s="59">
        <v>3815494</v>
      </c>
      <c r="C41" s="58" t="s">
        <v>87</v>
      </c>
      <c r="D41" s="59">
        <v>79632487</v>
      </c>
      <c r="E41" s="59">
        <v>3.5</v>
      </c>
      <c r="F41" s="59">
        <v>0</v>
      </c>
      <c r="G41" s="59">
        <v>0</v>
      </c>
      <c r="H41" s="59">
        <v>1.5</v>
      </c>
      <c r="I41" s="59">
        <v>0</v>
      </c>
      <c r="J41" s="59">
        <v>0</v>
      </c>
      <c r="K41" s="59">
        <v>0</v>
      </c>
      <c r="L41" s="59">
        <v>0</v>
      </c>
      <c r="M41" s="59">
        <v>2</v>
      </c>
    </row>
    <row r="42" spans="1:13" x14ac:dyDescent="0.3">
      <c r="A42" s="58" t="s">
        <v>219</v>
      </c>
      <c r="B42" s="59">
        <v>3815494</v>
      </c>
      <c r="C42" s="58" t="s">
        <v>43</v>
      </c>
      <c r="D42" s="59">
        <v>79215304</v>
      </c>
      <c r="E42" s="59">
        <v>680</v>
      </c>
      <c r="F42" s="59">
        <v>0</v>
      </c>
      <c r="G42" s="59">
        <v>0</v>
      </c>
      <c r="H42" s="59">
        <v>220</v>
      </c>
      <c r="I42" s="59">
        <v>0</v>
      </c>
      <c r="J42" s="59">
        <v>0</v>
      </c>
      <c r="K42" s="59">
        <v>0</v>
      </c>
      <c r="L42" s="59">
        <v>0</v>
      </c>
      <c r="M42" s="59">
        <v>460</v>
      </c>
    </row>
    <row r="43" spans="1:13" x14ac:dyDescent="0.3">
      <c r="A43" s="58" t="s">
        <v>219</v>
      </c>
      <c r="B43" s="59">
        <v>3815494</v>
      </c>
      <c r="C43" s="58" t="s">
        <v>44</v>
      </c>
      <c r="D43" s="59">
        <v>79267509</v>
      </c>
      <c r="E43" s="59">
        <v>90</v>
      </c>
      <c r="F43" s="59">
        <v>0</v>
      </c>
      <c r="G43" s="59">
        <v>0</v>
      </c>
      <c r="H43" s="59">
        <v>43</v>
      </c>
      <c r="I43" s="59">
        <v>0</v>
      </c>
      <c r="J43" s="59">
        <v>0</v>
      </c>
      <c r="K43" s="59">
        <v>0</v>
      </c>
      <c r="L43" s="59">
        <v>0</v>
      </c>
      <c r="M43" s="59">
        <v>47</v>
      </c>
    </row>
    <row r="44" spans="1:13" x14ac:dyDescent="0.3">
      <c r="A44" s="58" t="s">
        <v>219</v>
      </c>
      <c r="B44" s="59">
        <v>3815494</v>
      </c>
      <c r="C44" s="58" t="s">
        <v>76</v>
      </c>
      <c r="D44" s="59">
        <v>6003167</v>
      </c>
      <c r="E44" s="59">
        <v>23</v>
      </c>
      <c r="F44" s="59">
        <v>0</v>
      </c>
      <c r="G44" s="59">
        <v>0</v>
      </c>
      <c r="H44" s="59">
        <v>15</v>
      </c>
      <c r="I44" s="59">
        <v>0</v>
      </c>
      <c r="J44" s="59">
        <v>0</v>
      </c>
      <c r="K44" s="59">
        <v>0</v>
      </c>
      <c r="L44" s="59">
        <v>0</v>
      </c>
      <c r="M44" s="59">
        <v>8</v>
      </c>
    </row>
    <row r="45" spans="1:13" x14ac:dyDescent="0.3">
      <c r="A45" s="58" t="s">
        <v>219</v>
      </c>
      <c r="B45" s="59">
        <v>3815494</v>
      </c>
      <c r="C45" s="58" t="s">
        <v>71</v>
      </c>
      <c r="D45" s="59">
        <v>5980436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</row>
    <row r="46" spans="1:13" x14ac:dyDescent="0.3">
      <c r="A46" s="58" t="s">
        <v>219</v>
      </c>
      <c r="B46" s="59">
        <v>3815494</v>
      </c>
      <c r="C46" s="58" t="s">
        <v>198</v>
      </c>
      <c r="D46" s="59">
        <v>84470481</v>
      </c>
      <c r="E46" s="59">
        <v>47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47</v>
      </c>
    </row>
    <row r="47" spans="1:13" x14ac:dyDescent="0.3">
      <c r="A47" s="58" t="s">
        <v>219</v>
      </c>
      <c r="B47" s="59">
        <v>3815494</v>
      </c>
      <c r="C47" s="58" t="s">
        <v>45</v>
      </c>
      <c r="D47" s="59">
        <v>80500823</v>
      </c>
      <c r="E47" s="59">
        <v>70</v>
      </c>
      <c r="F47" s="59">
        <v>0</v>
      </c>
      <c r="G47" s="59">
        <v>0</v>
      </c>
      <c r="H47" s="59">
        <v>44</v>
      </c>
      <c r="I47" s="59">
        <v>0</v>
      </c>
      <c r="J47" s="59">
        <v>0</v>
      </c>
      <c r="K47" s="59">
        <v>0</v>
      </c>
      <c r="L47" s="59">
        <v>0</v>
      </c>
      <c r="M47" s="59">
        <v>26</v>
      </c>
    </row>
    <row r="48" spans="1:13" x14ac:dyDescent="0.3">
      <c r="A48" s="58" t="s">
        <v>219</v>
      </c>
      <c r="B48" s="59">
        <v>3815494</v>
      </c>
      <c r="C48" s="58" t="s">
        <v>97</v>
      </c>
      <c r="D48" s="59">
        <v>80549652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</row>
    <row r="49" spans="1:13" x14ac:dyDescent="0.3">
      <c r="A49" s="58" t="s">
        <v>219</v>
      </c>
      <c r="B49" s="59">
        <v>3815494</v>
      </c>
      <c r="C49" s="58" t="s">
        <v>88</v>
      </c>
      <c r="D49" s="59">
        <v>80199414</v>
      </c>
      <c r="E49" s="59">
        <v>0</v>
      </c>
      <c r="F49" s="59">
        <v>50</v>
      </c>
      <c r="G49" s="59">
        <v>0</v>
      </c>
      <c r="H49" s="59">
        <v>12</v>
      </c>
      <c r="I49" s="59">
        <v>0</v>
      </c>
      <c r="J49" s="59">
        <v>0</v>
      </c>
      <c r="K49" s="59">
        <v>0</v>
      </c>
      <c r="L49" s="59">
        <v>0</v>
      </c>
      <c r="M49" s="59">
        <v>38</v>
      </c>
    </row>
    <row r="50" spans="1:13" x14ac:dyDescent="0.3">
      <c r="A50" s="58" t="s">
        <v>219</v>
      </c>
      <c r="B50" s="59">
        <v>3815494</v>
      </c>
      <c r="C50" s="58" t="s">
        <v>199</v>
      </c>
      <c r="D50" s="59">
        <v>80994974</v>
      </c>
      <c r="E50" s="59">
        <v>16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16</v>
      </c>
    </row>
    <row r="51" spans="1:13" x14ac:dyDescent="0.3">
      <c r="A51" s="58" t="s">
        <v>219</v>
      </c>
      <c r="B51" s="59">
        <v>3815494</v>
      </c>
      <c r="C51" s="58" t="s">
        <v>201</v>
      </c>
      <c r="D51" s="59">
        <v>80975252</v>
      </c>
      <c r="E51" s="59">
        <v>8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8</v>
      </c>
    </row>
    <row r="52" spans="1:13" x14ac:dyDescent="0.3">
      <c r="A52" s="58" t="s">
        <v>219</v>
      </c>
      <c r="B52" s="59">
        <v>3815494</v>
      </c>
      <c r="C52" s="58" t="s">
        <v>200</v>
      </c>
      <c r="D52" s="59">
        <v>5997541</v>
      </c>
      <c r="E52" s="59">
        <v>3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3</v>
      </c>
    </row>
    <row r="53" spans="1:13" x14ac:dyDescent="0.3">
      <c r="A53" s="58" t="s">
        <v>219</v>
      </c>
      <c r="B53" s="59">
        <v>3815494</v>
      </c>
      <c r="C53" s="58" t="s">
        <v>209</v>
      </c>
      <c r="D53" s="59">
        <v>84986003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</row>
    <row r="54" spans="1:13" x14ac:dyDescent="0.3">
      <c r="A54" s="58" t="s">
        <v>219</v>
      </c>
      <c r="B54" s="59">
        <v>3815494</v>
      </c>
      <c r="C54" s="58" t="s">
        <v>210</v>
      </c>
      <c r="D54" s="59">
        <v>56000147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</row>
    <row r="55" spans="1:13" x14ac:dyDescent="0.3">
      <c r="A55" s="58" t="s">
        <v>219</v>
      </c>
      <c r="B55" s="59">
        <v>3815494</v>
      </c>
      <c r="C55" s="58" t="s">
        <v>211</v>
      </c>
      <c r="D55" s="59">
        <v>80228716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</row>
    <row r="56" spans="1:13" x14ac:dyDescent="0.3">
      <c r="A56" s="58" t="s">
        <v>219</v>
      </c>
      <c r="B56" s="59">
        <v>3815494</v>
      </c>
      <c r="C56" s="58" t="s">
        <v>89</v>
      </c>
      <c r="D56" s="59">
        <v>79679505</v>
      </c>
      <c r="E56" s="59">
        <v>34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34</v>
      </c>
    </row>
    <row r="57" spans="1:13" x14ac:dyDescent="0.3">
      <c r="A57" s="58" t="s">
        <v>219</v>
      </c>
      <c r="B57" s="59">
        <v>3815494</v>
      </c>
      <c r="C57" s="58" t="s">
        <v>90</v>
      </c>
      <c r="D57" s="59">
        <v>79722605</v>
      </c>
      <c r="E57" s="59">
        <v>26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26</v>
      </c>
    </row>
    <row r="58" spans="1:13" x14ac:dyDescent="0.3">
      <c r="A58" s="58" t="s">
        <v>219</v>
      </c>
      <c r="B58" s="59">
        <v>3815494</v>
      </c>
      <c r="C58" s="58" t="s">
        <v>91</v>
      </c>
      <c r="D58" s="59">
        <v>80580061</v>
      </c>
      <c r="E58" s="59">
        <v>15</v>
      </c>
      <c r="F58" s="59">
        <v>0</v>
      </c>
      <c r="G58" s="59">
        <v>0</v>
      </c>
      <c r="H58" s="59">
        <v>5</v>
      </c>
      <c r="I58" s="59">
        <v>0</v>
      </c>
      <c r="J58" s="59">
        <v>0</v>
      </c>
      <c r="K58" s="59">
        <v>0</v>
      </c>
      <c r="L58" s="59">
        <v>0</v>
      </c>
      <c r="M58" s="59">
        <v>10</v>
      </c>
    </row>
    <row r="59" spans="1:13" x14ac:dyDescent="0.3">
      <c r="A59" s="58" t="s">
        <v>219</v>
      </c>
      <c r="B59" s="59">
        <v>3815494</v>
      </c>
      <c r="C59" s="58" t="s">
        <v>72</v>
      </c>
      <c r="D59" s="59">
        <v>79237790</v>
      </c>
      <c r="E59" s="59">
        <v>59</v>
      </c>
      <c r="F59" s="59">
        <v>0</v>
      </c>
      <c r="G59" s="59">
        <v>0</v>
      </c>
      <c r="H59" s="59">
        <v>22</v>
      </c>
      <c r="I59" s="59">
        <v>0</v>
      </c>
      <c r="J59" s="59">
        <v>0</v>
      </c>
      <c r="K59" s="59">
        <v>0</v>
      </c>
      <c r="L59" s="59">
        <v>0</v>
      </c>
      <c r="M59" s="59">
        <v>37</v>
      </c>
    </row>
    <row r="60" spans="1:13" x14ac:dyDescent="0.3">
      <c r="A60" s="58" t="s">
        <v>219</v>
      </c>
      <c r="B60" s="59">
        <v>3815494</v>
      </c>
      <c r="C60" s="58" t="s">
        <v>47</v>
      </c>
      <c r="D60" s="59">
        <v>79304102</v>
      </c>
      <c r="E60" s="59">
        <v>160</v>
      </c>
      <c r="F60" s="59">
        <v>0</v>
      </c>
      <c r="G60" s="59">
        <v>0</v>
      </c>
      <c r="H60" s="59">
        <v>22</v>
      </c>
      <c r="I60" s="59">
        <v>0</v>
      </c>
      <c r="J60" s="59">
        <v>0</v>
      </c>
      <c r="K60" s="59">
        <v>0</v>
      </c>
      <c r="L60" s="59">
        <v>0</v>
      </c>
      <c r="M60" s="59">
        <v>138</v>
      </c>
    </row>
    <row r="61" spans="1:13" x14ac:dyDescent="0.3">
      <c r="A61" s="58" t="s">
        <v>219</v>
      </c>
      <c r="B61" s="59">
        <v>3815494</v>
      </c>
      <c r="C61" s="58" t="s">
        <v>48</v>
      </c>
      <c r="D61" s="59">
        <v>79971362</v>
      </c>
      <c r="E61" s="59">
        <v>8</v>
      </c>
      <c r="F61" s="59">
        <v>120</v>
      </c>
      <c r="G61" s="59">
        <v>0</v>
      </c>
      <c r="H61" s="59">
        <v>84</v>
      </c>
      <c r="I61" s="59">
        <v>0</v>
      </c>
      <c r="J61" s="59">
        <v>0</v>
      </c>
      <c r="K61" s="59">
        <v>0</v>
      </c>
      <c r="L61" s="59">
        <v>0</v>
      </c>
      <c r="M61" s="59">
        <v>44</v>
      </c>
    </row>
    <row r="62" spans="1:13" x14ac:dyDescent="0.3">
      <c r="A62" s="58" t="s">
        <v>219</v>
      </c>
      <c r="B62" s="59">
        <v>3815494</v>
      </c>
      <c r="C62" s="58" t="s">
        <v>49</v>
      </c>
      <c r="D62" s="59">
        <v>79998538</v>
      </c>
      <c r="E62" s="59">
        <v>33</v>
      </c>
      <c r="F62" s="59">
        <v>50</v>
      </c>
      <c r="G62" s="59">
        <v>0</v>
      </c>
      <c r="H62" s="59">
        <v>44</v>
      </c>
      <c r="I62" s="59">
        <v>0</v>
      </c>
      <c r="J62" s="59">
        <v>0</v>
      </c>
      <c r="K62" s="59">
        <v>0</v>
      </c>
      <c r="L62" s="59">
        <v>0</v>
      </c>
      <c r="M62" s="59">
        <v>39</v>
      </c>
    </row>
    <row r="63" spans="1:13" x14ac:dyDescent="0.3">
      <c r="A63" s="58" t="s">
        <v>219</v>
      </c>
      <c r="B63" s="59">
        <v>3815494</v>
      </c>
      <c r="C63" s="58" t="s">
        <v>50</v>
      </c>
      <c r="D63" s="59">
        <v>3825128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</row>
    <row r="64" spans="1:13" x14ac:dyDescent="0.3">
      <c r="A64" s="58" t="s">
        <v>219</v>
      </c>
      <c r="B64" s="59">
        <v>3815494</v>
      </c>
      <c r="C64" s="58" t="s">
        <v>51</v>
      </c>
      <c r="D64" s="59">
        <v>3825098</v>
      </c>
      <c r="E64" s="59">
        <v>120</v>
      </c>
      <c r="F64" s="59">
        <v>0</v>
      </c>
      <c r="G64" s="59">
        <v>0</v>
      </c>
      <c r="H64" s="59">
        <v>25</v>
      </c>
      <c r="I64" s="59">
        <v>0</v>
      </c>
      <c r="J64" s="59">
        <v>0</v>
      </c>
      <c r="K64" s="59">
        <v>0</v>
      </c>
      <c r="L64" s="59">
        <v>0</v>
      </c>
      <c r="M64" s="59">
        <v>95</v>
      </c>
    </row>
    <row r="65" spans="1:13" x14ac:dyDescent="0.3">
      <c r="A65" s="58" t="s">
        <v>219</v>
      </c>
      <c r="B65" s="59">
        <v>3815494</v>
      </c>
      <c r="C65" s="58" t="s">
        <v>202</v>
      </c>
      <c r="D65" s="59">
        <v>80532261</v>
      </c>
      <c r="E65" s="59">
        <v>16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16</v>
      </c>
    </row>
    <row r="66" spans="1:13" x14ac:dyDescent="0.3">
      <c r="A66" s="58" t="s">
        <v>219</v>
      </c>
      <c r="B66" s="59">
        <v>3815494</v>
      </c>
      <c r="C66" s="58" t="s">
        <v>214</v>
      </c>
      <c r="D66" s="59">
        <v>3825330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</row>
    <row r="67" spans="1:13" x14ac:dyDescent="0.3">
      <c r="A67" s="58" t="s">
        <v>219</v>
      </c>
      <c r="B67" s="59">
        <v>3815494</v>
      </c>
      <c r="C67" s="58" t="s">
        <v>52</v>
      </c>
      <c r="D67" s="59">
        <v>5976951</v>
      </c>
      <c r="E67" s="59">
        <v>8.5</v>
      </c>
      <c r="F67" s="59">
        <v>5</v>
      </c>
      <c r="G67" s="59">
        <v>0</v>
      </c>
      <c r="H67" s="59">
        <v>6.5</v>
      </c>
      <c r="I67" s="59">
        <v>0</v>
      </c>
      <c r="J67" s="59">
        <v>0</v>
      </c>
      <c r="K67" s="59">
        <v>0</v>
      </c>
      <c r="L67" s="59">
        <v>0</v>
      </c>
      <c r="M67" s="59">
        <v>7</v>
      </c>
    </row>
    <row r="68" spans="1:13" x14ac:dyDescent="0.3">
      <c r="A68" s="58" t="s">
        <v>219</v>
      </c>
      <c r="B68" s="59">
        <v>3815494</v>
      </c>
      <c r="C68" s="58" t="s">
        <v>74</v>
      </c>
      <c r="D68" s="59">
        <v>5987678</v>
      </c>
      <c r="E68" s="59">
        <v>0</v>
      </c>
      <c r="F68" s="59">
        <v>10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10</v>
      </c>
    </row>
    <row r="69" spans="1:13" x14ac:dyDescent="0.3">
      <c r="A69" s="58" t="s">
        <v>219</v>
      </c>
      <c r="B69" s="59">
        <v>3815494</v>
      </c>
      <c r="C69" s="58" t="s">
        <v>53</v>
      </c>
      <c r="D69" s="59">
        <v>5975343</v>
      </c>
      <c r="E69" s="59">
        <v>9.6</v>
      </c>
      <c r="F69" s="59">
        <v>5</v>
      </c>
      <c r="G69" s="59">
        <v>0</v>
      </c>
      <c r="H69" s="59">
        <v>1</v>
      </c>
      <c r="I69" s="59">
        <v>0</v>
      </c>
      <c r="J69" s="59">
        <v>0</v>
      </c>
      <c r="K69" s="59">
        <v>0</v>
      </c>
      <c r="L69" s="59">
        <v>0</v>
      </c>
      <c r="M69" s="59">
        <v>13.6</v>
      </c>
    </row>
    <row r="70" spans="1:13" x14ac:dyDescent="0.3">
      <c r="A70" s="58" t="s">
        <v>219</v>
      </c>
      <c r="B70" s="59">
        <v>3815494</v>
      </c>
      <c r="C70" s="58" t="s">
        <v>92</v>
      </c>
      <c r="D70" s="59">
        <v>79667140</v>
      </c>
      <c r="E70" s="59">
        <v>206</v>
      </c>
      <c r="F70" s="59">
        <v>0</v>
      </c>
      <c r="G70" s="59">
        <v>0</v>
      </c>
      <c r="H70" s="59">
        <v>20</v>
      </c>
      <c r="I70" s="59">
        <v>0</v>
      </c>
      <c r="J70" s="59">
        <v>0</v>
      </c>
      <c r="K70" s="59">
        <v>0</v>
      </c>
      <c r="L70" s="59">
        <v>0</v>
      </c>
      <c r="M70" s="59">
        <v>186</v>
      </c>
    </row>
    <row r="71" spans="1:13" x14ac:dyDescent="0.3">
      <c r="A71" s="58" t="s">
        <v>219</v>
      </c>
      <c r="B71" s="59">
        <v>3815494</v>
      </c>
      <c r="C71" s="58" t="s">
        <v>54</v>
      </c>
      <c r="D71" s="59">
        <v>80018703</v>
      </c>
      <c r="E71" s="59">
        <v>245</v>
      </c>
      <c r="F71" s="59">
        <v>0</v>
      </c>
      <c r="G71" s="59">
        <v>0</v>
      </c>
      <c r="H71" s="59">
        <v>80</v>
      </c>
      <c r="I71" s="59">
        <v>0</v>
      </c>
      <c r="J71" s="59">
        <v>0</v>
      </c>
      <c r="K71" s="59">
        <v>0</v>
      </c>
      <c r="L71" s="59">
        <v>0</v>
      </c>
      <c r="M71" s="59">
        <v>165</v>
      </c>
    </row>
    <row r="72" spans="1:13" x14ac:dyDescent="0.3">
      <c r="A72" s="58" t="s">
        <v>219</v>
      </c>
      <c r="B72" s="59">
        <v>3815494</v>
      </c>
      <c r="C72" s="58" t="s">
        <v>212</v>
      </c>
      <c r="D72" s="59">
        <v>84120863</v>
      </c>
      <c r="E72" s="59">
        <v>36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36</v>
      </c>
    </row>
    <row r="73" spans="1:13" x14ac:dyDescent="0.3">
      <c r="A73" s="58" t="s">
        <v>219</v>
      </c>
      <c r="B73" s="59">
        <v>3815494</v>
      </c>
      <c r="C73" s="58" t="s">
        <v>56</v>
      </c>
      <c r="D73" s="59">
        <v>5950812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</row>
    <row r="74" spans="1:13" x14ac:dyDescent="0.3">
      <c r="A74" s="58" t="s">
        <v>219</v>
      </c>
      <c r="B74" s="59">
        <v>3815494</v>
      </c>
      <c r="C74" s="58" t="s">
        <v>101</v>
      </c>
      <c r="D74" s="59">
        <v>80845782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</row>
    <row r="75" spans="1:13" x14ac:dyDescent="0.3">
      <c r="A75" s="58" t="s">
        <v>219</v>
      </c>
      <c r="B75" s="59">
        <v>3815494</v>
      </c>
      <c r="C75" s="58" t="s">
        <v>100</v>
      </c>
      <c r="D75" s="59">
        <v>80895909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</row>
    <row r="76" spans="1:13" x14ac:dyDescent="0.3">
      <c r="A76" s="58" t="s">
        <v>219</v>
      </c>
      <c r="B76" s="59">
        <v>3815494</v>
      </c>
      <c r="C76" s="58" t="s">
        <v>57</v>
      </c>
      <c r="D76" s="59">
        <v>79706723</v>
      </c>
      <c r="E76" s="59">
        <v>44</v>
      </c>
      <c r="F76" s="59">
        <v>0</v>
      </c>
      <c r="G76" s="59">
        <v>0</v>
      </c>
      <c r="H76" s="59">
        <v>10</v>
      </c>
      <c r="I76" s="59">
        <v>0</v>
      </c>
      <c r="J76" s="59">
        <v>0</v>
      </c>
      <c r="K76" s="59">
        <v>0</v>
      </c>
      <c r="L76" s="59">
        <v>0</v>
      </c>
      <c r="M76" s="59">
        <v>34</v>
      </c>
    </row>
    <row r="77" spans="1:13" x14ac:dyDescent="0.3">
      <c r="A77" s="58" t="s">
        <v>219</v>
      </c>
      <c r="B77" s="59">
        <v>3815494</v>
      </c>
      <c r="C77" s="58" t="s">
        <v>58</v>
      </c>
      <c r="D77" s="59">
        <v>79641931</v>
      </c>
      <c r="E77" s="59">
        <v>40</v>
      </c>
      <c r="F77" s="59">
        <v>0</v>
      </c>
      <c r="G77" s="59">
        <v>0</v>
      </c>
      <c r="H77" s="59">
        <v>15</v>
      </c>
      <c r="I77" s="59">
        <v>0</v>
      </c>
      <c r="J77" s="59">
        <v>0</v>
      </c>
      <c r="K77" s="59">
        <v>0</v>
      </c>
      <c r="L77" s="59">
        <v>0</v>
      </c>
      <c r="M77" s="59">
        <v>25</v>
      </c>
    </row>
    <row r="78" spans="1:13" x14ac:dyDescent="0.3">
      <c r="A78" s="58" t="s">
        <v>219</v>
      </c>
      <c r="B78" s="59">
        <v>3815494</v>
      </c>
      <c r="C78" s="58" t="s">
        <v>59</v>
      </c>
      <c r="D78" s="59">
        <v>3826566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</row>
    <row r="79" spans="1:13" x14ac:dyDescent="0.3">
      <c r="A79" s="58" t="s">
        <v>219</v>
      </c>
      <c r="B79" s="59">
        <v>3815494</v>
      </c>
      <c r="C79" s="58" t="s">
        <v>98</v>
      </c>
      <c r="D79" s="59">
        <v>84407038</v>
      </c>
      <c r="E79" s="59">
        <v>10.5</v>
      </c>
      <c r="F79" s="59">
        <v>0</v>
      </c>
      <c r="G79" s="59">
        <v>0</v>
      </c>
      <c r="H79" s="59">
        <v>2.5</v>
      </c>
      <c r="I79" s="59">
        <v>0</v>
      </c>
      <c r="J79" s="59">
        <v>0</v>
      </c>
      <c r="K79" s="59">
        <v>0</v>
      </c>
      <c r="L79" s="59">
        <v>0</v>
      </c>
      <c r="M79" s="59">
        <v>8</v>
      </c>
    </row>
    <row r="80" spans="1:13" x14ac:dyDescent="0.3">
      <c r="A80" s="58" t="s">
        <v>219</v>
      </c>
      <c r="B80" s="59">
        <v>3815494</v>
      </c>
      <c r="C80" s="58" t="s">
        <v>203</v>
      </c>
      <c r="D80" s="59">
        <v>84474886</v>
      </c>
      <c r="E80" s="59">
        <v>4.75</v>
      </c>
      <c r="F80" s="59">
        <v>0</v>
      </c>
      <c r="G80" s="59">
        <v>0</v>
      </c>
      <c r="H80" s="59">
        <v>2.75</v>
      </c>
      <c r="I80" s="59">
        <v>0</v>
      </c>
      <c r="J80" s="59">
        <v>0</v>
      </c>
      <c r="K80" s="59">
        <v>0</v>
      </c>
      <c r="L80" s="59">
        <v>0</v>
      </c>
      <c r="M80" s="59">
        <v>2</v>
      </c>
    </row>
    <row r="81" spans="1:13" x14ac:dyDescent="0.3">
      <c r="A81" s="58" t="s">
        <v>219</v>
      </c>
      <c r="B81" s="59">
        <v>3815494</v>
      </c>
      <c r="C81" s="58" t="s">
        <v>213</v>
      </c>
      <c r="D81" s="59">
        <v>84504572</v>
      </c>
      <c r="E81" s="59">
        <v>3.9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3.9</v>
      </c>
    </row>
    <row r="82" spans="1:13" x14ac:dyDescent="0.3">
      <c r="A82" s="58" t="s">
        <v>219</v>
      </c>
      <c r="B82" s="59">
        <v>3815494</v>
      </c>
      <c r="C82" s="58" t="s">
        <v>93</v>
      </c>
      <c r="D82" s="59">
        <v>5966131</v>
      </c>
      <c r="E82" s="59">
        <v>7.25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7.25</v>
      </c>
    </row>
    <row r="83" spans="1:13" x14ac:dyDescent="0.3">
      <c r="A83" s="58" t="s">
        <v>219</v>
      </c>
      <c r="B83" s="59">
        <v>3815494</v>
      </c>
      <c r="C83" s="58" t="s">
        <v>206</v>
      </c>
      <c r="D83" s="59">
        <v>6103692</v>
      </c>
      <c r="E83" s="59">
        <v>12</v>
      </c>
      <c r="F83" s="59">
        <v>50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62</v>
      </c>
    </row>
    <row r="84" spans="1:13" x14ac:dyDescent="0.3">
      <c r="A84" s="58" t="s">
        <v>219</v>
      </c>
      <c r="B84" s="59">
        <v>3815494</v>
      </c>
      <c r="C84" s="58" t="s">
        <v>205</v>
      </c>
      <c r="D84" s="59">
        <v>3823281</v>
      </c>
      <c r="E84" s="59">
        <v>5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5</v>
      </c>
    </row>
    <row r="85" spans="1:13" x14ac:dyDescent="0.3">
      <c r="A85" s="58" t="s">
        <v>219</v>
      </c>
      <c r="B85" s="59">
        <v>3815494</v>
      </c>
      <c r="C85" s="58" t="s">
        <v>55</v>
      </c>
      <c r="D85" s="59">
        <v>6000664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</row>
    <row r="86" spans="1:13" x14ac:dyDescent="0.3">
      <c r="A86" s="58" t="s">
        <v>219</v>
      </c>
      <c r="B86" s="59">
        <v>3815494</v>
      </c>
      <c r="C86" s="58" t="s">
        <v>73</v>
      </c>
      <c r="D86" s="59">
        <v>5962667</v>
      </c>
      <c r="E86" s="59">
        <v>42</v>
      </c>
      <c r="F86" s="59">
        <v>0</v>
      </c>
      <c r="G86" s="59">
        <v>0</v>
      </c>
      <c r="H86" s="59">
        <v>17</v>
      </c>
      <c r="I86" s="59">
        <v>0</v>
      </c>
      <c r="J86" s="59">
        <v>0</v>
      </c>
      <c r="K86" s="59">
        <v>0</v>
      </c>
      <c r="L86" s="59">
        <v>0</v>
      </c>
      <c r="M86" s="59">
        <v>25</v>
      </c>
    </row>
    <row r="87" spans="1:13" x14ac:dyDescent="0.3">
      <c r="A87" s="58" t="s">
        <v>219</v>
      </c>
      <c r="B87" s="59">
        <v>3815494</v>
      </c>
      <c r="C87" s="58" t="s">
        <v>215</v>
      </c>
      <c r="D87" s="59">
        <v>3815494</v>
      </c>
      <c r="E87" s="59">
        <v>17.5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17.5</v>
      </c>
    </row>
    <row r="88" spans="1:13" x14ac:dyDescent="0.3">
      <c r="A88" s="60" t="s">
        <v>19</v>
      </c>
      <c r="B88" s="58"/>
      <c r="C88" s="58"/>
      <c r="D88" s="58"/>
      <c r="E88" s="59">
        <v>2949.85</v>
      </c>
      <c r="F88" s="59">
        <v>1730</v>
      </c>
      <c r="G88" s="59">
        <v>0</v>
      </c>
      <c r="H88" s="59">
        <v>855.5</v>
      </c>
      <c r="I88" s="59">
        <v>0</v>
      </c>
      <c r="J88" s="59">
        <v>0</v>
      </c>
      <c r="K88" s="59">
        <v>0</v>
      </c>
      <c r="L88" s="59">
        <v>0</v>
      </c>
      <c r="M88" s="59">
        <v>3824.35</v>
      </c>
    </row>
  </sheetData>
  <mergeCells count="6">
    <mergeCell ref="A2:M2"/>
    <mergeCell ref="A4:M4"/>
    <mergeCell ref="A5:M5"/>
    <mergeCell ref="A6:M6"/>
    <mergeCell ref="A7:M7"/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3"/>
  <sheetViews>
    <sheetView topLeftCell="A55" workbookViewId="0">
      <selection activeCell="K66" sqref="K66"/>
    </sheetView>
  </sheetViews>
  <sheetFormatPr defaultRowHeight="14.4" x14ac:dyDescent="0.3"/>
  <sheetData>
    <row r="1" spans="1:3" x14ac:dyDescent="0.3">
      <c r="A1" t="s">
        <v>96</v>
      </c>
      <c r="B1">
        <f>VLOOKUP(A1,'[2]Product Master Sheet'!$B$2:$F$506,5,0)</f>
        <v>13</v>
      </c>
      <c r="C1">
        <v>0</v>
      </c>
    </row>
    <row r="2" spans="1:3" x14ac:dyDescent="0.3">
      <c r="A2" t="s">
        <v>33</v>
      </c>
      <c r="B2">
        <f>VLOOKUP(A2,'[2]Product Master Sheet'!$B$2:$F$506,5,0)</f>
        <v>16</v>
      </c>
      <c r="C2">
        <v>0</v>
      </c>
    </row>
    <row r="3" spans="1:3" x14ac:dyDescent="0.3">
      <c r="A3" t="s">
        <v>75</v>
      </c>
      <c r="B3">
        <f>VLOOKUP(A3,'[2]Product Master Sheet'!$B$2:$F$506,5,0)</f>
        <v>30</v>
      </c>
      <c r="C3">
        <v>0</v>
      </c>
    </row>
    <row r="4" spans="1:3" x14ac:dyDescent="0.3">
      <c r="A4" t="s">
        <v>31</v>
      </c>
      <c r="B4">
        <f>VLOOKUP(A4,'[2]Product Master Sheet'!$B$2:$F$506,5,0)</f>
        <v>33</v>
      </c>
      <c r="C4">
        <v>12</v>
      </c>
    </row>
    <row r="5" spans="1:3" x14ac:dyDescent="0.3">
      <c r="A5" t="s">
        <v>191</v>
      </c>
      <c r="B5">
        <f>VLOOKUP(A5,'[2]Product Master Sheet'!$B$2:$F$506,5,0)</f>
        <v>34</v>
      </c>
      <c r="C5">
        <v>2</v>
      </c>
    </row>
    <row r="6" spans="1:3" x14ac:dyDescent="0.3">
      <c r="A6" t="s">
        <v>34</v>
      </c>
      <c r="B6">
        <f>VLOOKUP(A6,'[2]Product Master Sheet'!$B$2:$F$506,5,0)</f>
        <v>35</v>
      </c>
      <c r="C6">
        <v>53</v>
      </c>
    </row>
    <row r="7" spans="1:3" x14ac:dyDescent="0.3">
      <c r="A7" t="s">
        <v>80</v>
      </c>
      <c r="B7">
        <f>VLOOKUP(A7,'[2]Product Master Sheet'!$B$2:$F$506,5,0)</f>
        <v>39</v>
      </c>
      <c r="C7">
        <v>115</v>
      </c>
    </row>
    <row r="8" spans="1:3" x14ac:dyDescent="0.3">
      <c r="A8" t="s">
        <v>35</v>
      </c>
      <c r="B8">
        <f>VLOOKUP(A8,'[2]Product Master Sheet'!$B$2:$F$506,5,0)</f>
        <v>40</v>
      </c>
      <c r="C8">
        <v>32</v>
      </c>
    </row>
    <row r="9" spans="1:3" x14ac:dyDescent="0.3">
      <c r="A9" t="s">
        <v>36</v>
      </c>
      <c r="B9">
        <f>VLOOKUP(A9,'[2]Product Master Sheet'!$B$2:$F$506,5,0)</f>
        <v>41</v>
      </c>
      <c r="C9">
        <v>27.75</v>
      </c>
    </row>
    <row r="10" spans="1:3" x14ac:dyDescent="0.3">
      <c r="A10" t="s">
        <v>66</v>
      </c>
      <c r="B10">
        <f>VLOOKUP(A10,'[2]Product Master Sheet'!$B$2:$F$506,5,0)</f>
        <v>43</v>
      </c>
      <c r="C10">
        <v>22</v>
      </c>
    </row>
    <row r="11" spans="1:3" x14ac:dyDescent="0.3">
      <c r="A11" t="s">
        <v>37</v>
      </c>
      <c r="B11">
        <f>VLOOKUP(A11,'[2]Product Master Sheet'!$B$2:$F$506,5,0)</f>
        <v>44</v>
      </c>
      <c r="C11">
        <v>16</v>
      </c>
    </row>
    <row r="12" spans="1:3" x14ac:dyDescent="0.3">
      <c r="A12" t="s">
        <v>67</v>
      </c>
      <c r="B12">
        <f>VLOOKUP(A12,'[2]Product Master Sheet'!$B$2:$F$506,5,0)</f>
        <v>45</v>
      </c>
      <c r="C12">
        <v>3.1</v>
      </c>
    </row>
    <row r="13" spans="1:3" x14ac:dyDescent="0.3">
      <c r="A13" t="s">
        <v>81</v>
      </c>
      <c r="B13">
        <f>VLOOKUP(A13,'[2]Product Master Sheet'!$B$2:$F$506,5,0)</f>
        <v>111</v>
      </c>
      <c r="C13">
        <v>135</v>
      </c>
    </row>
    <row r="14" spans="1:3" x14ac:dyDescent="0.3">
      <c r="A14" t="s">
        <v>192</v>
      </c>
      <c r="B14">
        <f>VLOOKUP(A14,'[2]Product Master Sheet'!$B$2:$F$506,5,0)</f>
        <v>113</v>
      </c>
      <c r="C14">
        <v>0</v>
      </c>
    </row>
    <row r="15" spans="1:3" x14ac:dyDescent="0.3">
      <c r="A15" t="s">
        <v>82</v>
      </c>
      <c r="B15">
        <f>VLOOKUP(A15,'[2]Product Master Sheet'!$B$2:$F$506,5,0)</f>
        <v>114</v>
      </c>
      <c r="C15">
        <v>4.5</v>
      </c>
    </row>
    <row r="16" spans="1:3" x14ac:dyDescent="0.3">
      <c r="A16" t="s">
        <v>83</v>
      </c>
      <c r="B16">
        <f>VLOOKUP(A16,'[2]Product Master Sheet'!$B$2:$F$506,5,0)</f>
        <v>115</v>
      </c>
      <c r="C16">
        <v>13.5</v>
      </c>
    </row>
    <row r="17" spans="1:3" x14ac:dyDescent="0.3">
      <c r="A17" t="s">
        <v>193</v>
      </c>
      <c r="B17">
        <f>VLOOKUP(A17,'[2]Product Master Sheet'!$B$2:$F$506,5,0)</f>
        <v>124</v>
      </c>
      <c r="C17">
        <v>72</v>
      </c>
    </row>
    <row r="18" spans="1:3" x14ac:dyDescent="0.3">
      <c r="A18" t="s">
        <v>194</v>
      </c>
      <c r="B18">
        <f>VLOOKUP(A18,'[2]Product Master Sheet'!$B$2:$F$506,5,0)</f>
        <v>125</v>
      </c>
      <c r="C18">
        <v>11</v>
      </c>
    </row>
    <row r="19" spans="1:3" x14ac:dyDescent="0.3">
      <c r="A19" t="s">
        <v>38</v>
      </c>
      <c r="B19">
        <f>VLOOKUP(A19,'[2]Product Master Sheet'!$B$2:$F$506,5,0)</f>
        <v>126</v>
      </c>
      <c r="C19">
        <v>7.5</v>
      </c>
    </row>
    <row r="20" spans="1:3" x14ac:dyDescent="0.3">
      <c r="A20" t="s">
        <v>84</v>
      </c>
      <c r="B20">
        <f>VLOOKUP(A20,'[2]Product Master Sheet'!$B$2:$F$506,5,0)</f>
        <v>139</v>
      </c>
      <c r="C20">
        <v>10</v>
      </c>
    </row>
    <row r="21" spans="1:3" x14ac:dyDescent="0.3">
      <c r="A21" t="s">
        <v>195</v>
      </c>
      <c r="B21">
        <f>VLOOKUP(A21,'[2]Product Master Sheet'!$B$2:$F$506,5,0)</f>
        <v>143</v>
      </c>
      <c r="C21">
        <v>73</v>
      </c>
    </row>
    <row r="22" spans="1:3" x14ac:dyDescent="0.3">
      <c r="A22" t="s">
        <v>41</v>
      </c>
      <c r="B22">
        <f>VLOOKUP(A22,'[2]Product Master Sheet'!$B$2:$F$506,5,0)</f>
        <v>146</v>
      </c>
      <c r="C22">
        <v>11</v>
      </c>
    </row>
    <row r="23" spans="1:3" x14ac:dyDescent="0.3">
      <c r="A23" t="s">
        <v>207</v>
      </c>
      <c r="B23">
        <f>VLOOKUP(A23,'[2]Product Master Sheet'!$B$2:$F$506,5,0)</f>
        <v>151</v>
      </c>
      <c r="C23">
        <v>5</v>
      </c>
    </row>
    <row r="24" spans="1:3" x14ac:dyDescent="0.3">
      <c r="A24" t="s">
        <v>196</v>
      </c>
      <c r="B24">
        <f>VLOOKUP(A24,'[2]Product Master Sheet'!$B$2:$F$506,5,0)</f>
        <v>162</v>
      </c>
      <c r="C24">
        <v>17</v>
      </c>
    </row>
    <row r="25" spans="1:3" x14ac:dyDescent="0.3">
      <c r="A25" t="s">
        <v>68</v>
      </c>
      <c r="B25">
        <f>VLOOKUP(A25,'[2]Product Master Sheet'!$B$2:$F$506,5,0)</f>
        <v>163</v>
      </c>
      <c r="C25">
        <v>6.5</v>
      </c>
    </row>
    <row r="26" spans="1:3" x14ac:dyDescent="0.3">
      <c r="A26" t="s">
        <v>69</v>
      </c>
      <c r="B26">
        <f>VLOOKUP(A26,'[2]Product Master Sheet'!$B$2:$F$506,5,0)</f>
        <v>164</v>
      </c>
      <c r="C26">
        <v>23</v>
      </c>
    </row>
    <row r="27" spans="1:3" x14ac:dyDescent="0.3">
      <c r="A27" t="s">
        <v>85</v>
      </c>
      <c r="B27">
        <f>VLOOKUP(A27,'[2]Product Master Sheet'!$B$2:$F$506,5,0)</f>
        <v>165</v>
      </c>
      <c r="C27">
        <v>0</v>
      </c>
    </row>
    <row r="28" spans="1:3" x14ac:dyDescent="0.3">
      <c r="A28" t="s">
        <v>70</v>
      </c>
      <c r="B28">
        <f>VLOOKUP(A28,'[2]Product Master Sheet'!$B$2:$F$506,5,0)</f>
        <v>179</v>
      </c>
      <c r="C28">
        <v>48</v>
      </c>
    </row>
    <row r="29" spans="1:3" x14ac:dyDescent="0.3">
      <c r="A29" t="s">
        <v>197</v>
      </c>
      <c r="B29">
        <f>VLOOKUP(A29,'[2]Product Master Sheet'!$B$2:$F$506,5,0)</f>
        <v>181</v>
      </c>
      <c r="C29">
        <v>80</v>
      </c>
    </row>
    <row r="30" spans="1:3" x14ac:dyDescent="0.3">
      <c r="A30" t="s">
        <v>42</v>
      </c>
      <c r="B30">
        <f>VLOOKUP(A30,'[2]Product Master Sheet'!$B$2:$F$506,5,0)</f>
        <v>182</v>
      </c>
      <c r="C30">
        <v>37</v>
      </c>
    </row>
    <row r="31" spans="1:3" x14ac:dyDescent="0.3">
      <c r="A31" t="s">
        <v>208</v>
      </c>
      <c r="B31">
        <f>VLOOKUP(A31,'[2]Product Master Sheet'!$B$2:$F$506,5,0)</f>
        <v>183</v>
      </c>
      <c r="C31">
        <v>0</v>
      </c>
    </row>
    <row r="32" spans="1:3" x14ac:dyDescent="0.3">
      <c r="A32" t="s">
        <v>86</v>
      </c>
      <c r="B32">
        <f>VLOOKUP(A32,'[2]Product Master Sheet'!$B$2:$F$506,5,0)</f>
        <v>195</v>
      </c>
      <c r="C32">
        <v>9.5</v>
      </c>
    </row>
    <row r="33" spans="1:3" x14ac:dyDescent="0.3">
      <c r="A33" t="s">
        <v>87</v>
      </c>
      <c r="B33">
        <f>VLOOKUP(A33,'[2]Product Master Sheet'!$B$2:$F$506,5,0)</f>
        <v>197</v>
      </c>
      <c r="C33">
        <v>3.5</v>
      </c>
    </row>
    <row r="34" spans="1:3" x14ac:dyDescent="0.3">
      <c r="A34" t="s">
        <v>43</v>
      </c>
      <c r="B34">
        <f>VLOOKUP(A34,'[2]Product Master Sheet'!$B$2:$F$506,5,0)</f>
        <v>199</v>
      </c>
      <c r="C34">
        <v>680</v>
      </c>
    </row>
    <row r="35" spans="1:3" x14ac:dyDescent="0.3">
      <c r="A35" t="s">
        <v>44</v>
      </c>
      <c r="B35">
        <f>VLOOKUP(A35,'[2]Product Master Sheet'!$B$2:$F$506,5,0)</f>
        <v>202</v>
      </c>
      <c r="C35">
        <v>90</v>
      </c>
    </row>
    <row r="36" spans="1:3" x14ac:dyDescent="0.3">
      <c r="A36" t="s">
        <v>76</v>
      </c>
      <c r="B36">
        <f>VLOOKUP(A36,'[2]Product Master Sheet'!$B$2:$F$506,5,0)</f>
        <v>205</v>
      </c>
      <c r="C36">
        <v>23</v>
      </c>
    </row>
    <row r="37" spans="1:3" x14ac:dyDescent="0.3">
      <c r="A37" t="s">
        <v>71</v>
      </c>
      <c r="B37">
        <f>VLOOKUP(A37,'[2]Product Master Sheet'!$B$2:$F$506,5,0)</f>
        <v>207</v>
      </c>
      <c r="C37">
        <v>0</v>
      </c>
    </row>
    <row r="38" spans="1:3" x14ac:dyDescent="0.3">
      <c r="A38" t="s">
        <v>198</v>
      </c>
      <c r="B38">
        <f>VLOOKUP(A38,'[2]Product Master Sheet'!$B$2:$F$506,5,0)</f>
        <v>210</v>
      </c>
      <c r="C38">
        <v>47</v>
      </c>
    </row>
    <row r="39" spans="1:3" x14ac:dyDescent="0.3">
      <c r="A39" t="s">
        <v>45</v>
      </c>
      <c r="B39">
        <f>VLOOKUP(A39,'[2]Product Master Sheet'!$B$2:$F$506,5,0)</f>
        <v>215</v>
      </c>
      <c r="C39">
        <v>70</v>
      </c>
    </row>
    <row r="40" spans="1:3" x14ac:dyDescent="0.3">
      <c r="A40" t="s">
        <v>97</v>
      </c>
      <c r="B40">
        <f>VLOOKUP(A40,'[2]Product Master Sheet'!$B$2:$F$506,5,0)</f>
        <v>225</v>
      </c>
      <c r="C40">
        <v>0</v>
      </c>
    </row>
    <row r="41" spans="1:3" x14ac:dyDescent="0.3">
      <c r="A41" t="s">
        <v>88</v>
      </c>
      <c r="B41">
        <f>VLOOKUP(A41,'[2]Product Master Sheet'!$B$2:$F$506,5,0)</f>
        <v>226</v>
      </c>
      <c r="C41">
        <v>0</v>
      </c>
    </row>
    <row r="42" spans="1:3" x14ac:dyDescent="0.3">
      <c r="A42" t="s">
        <v>199</v>
      </c>
      <c r="B42">
        <f>VLOOKUP(A42,'[2]Product Master Sheet'!$B$2:$F$506,5,0)</f>
        <v>228</v>
      </c>
      <c r="C42">
        <v>16</v>
      </c>
    </row>
    <row r="43" spans="1:3" x14ac:dyDescent="0.3">
      <c r="A43" t="s">
        <v>201</v>
      </c>
      <c r="B43">
        <f>VLOOKUP(A43,'[2]Product Master Sheet'!$B$2:$F$506,5,0)</f>
        <v>230</v>
      </c>
      <c r="C43">
        <v>8</v>
      </c>
    </row>
    <row r="44" spans="1:3" x14ac:dyDescent="0.3">
      <c r="A44" t="s">
        <v>200</v>
      </c>
      <c r="B44">
        <f>VLOOKUP(A44,'[2]Product Master Sheet'!$B$2:$F$506,5,0)</f>
        <v>233</v>
      </c>
      <c r="C44">
        <v>3</v>
      </c>
    </row>
    <row r="45" spans="1:3" x14ac:dyDescent="0.3">
      <c r="A45" t="s">
        <v>209</v>
      </c>
      <c r="B45">
        <f>VLOOKUP(A45,'[2]Product Master Sheet'!$B$2:$F$506,5,0)</f>
        <v>236</v>
      </c>
      <c r="C45">
        <v>0</v>
      </c>
    </row>
    <row r="46" spans="1:3" x14ac:dyDescent="0.3">
      <c r="A46" t="s">
        <v>210</v>
      </c>
      <c r="B46">
        <f>VLOOKUP(A46,'[2]Product Master Sheet'!$B$2:$F$506,5,0)</f>
        <v>243</v>
      </c>
      <c r="C46">
        <v>0</v>
      </c>
    </row>
    <row r="47" spans="1:3" x14ac:dyDescent="0.3">
      <c r="A47" t="s">
        <v>211</v>
      </c>
      <c r="B47">
        <f>VLOOKUP(A47,'[2]Product Master Sheet'!$B$2:$F$506,5,0)</f>
        <v>251</v>
      </c>
      <c r="C47">
        <v>0</v>
      </c>
    </row>
    <row r="48" spans="1:3" x14ac:dyDescent="0.3">
      <c r="A48" t="s">
        <v>89</v>
      </c>
      <c r="B48">
        <f>VLOOKUP(A48,'[2]Product Master Sheet'!$B$2:$F$506,5,0)</f>
        <v>273</v>
      </c>
      <c r="C48">
        <v>34</v>
      </c>
    </row>
    <row r="49" spans="1:3" x14ac:dyDescent="0.3">
      <c r="A49" t="s">
        <v>90</v>
      </c>
      <c r="B49">
        <f>VLOOKUP(A49,'[2]Product Master Sheet'!$B$2:$F$506,5,0)</f>
        <v>274</v>
      </c>
      <c r="C49">
        <v>26</v>
      </c>
    </row>
    <row r="50" spans="1:3" x14ac:dyDescent="0.3">
      <c r="A50" t="s">
        <v>91</v>
      </c>
      <c r="B50">
        <f>VLOOKUP(A50,'[2]Product Master Sheet'!$B$2:$F$506,5,0)</f>
        <v>289</v>
      </c>
      <c r="C50">
        <v>15</v>
      </c>
    </row>
    <row r="51" spans="1:3" x14ac:dyDescent="0.3">
      <c r="A51" t="s">
        <v>72</v>
      </c>
      <c r="B51">
        <f>VLOOKUP(A51,'[2]Product Master Sheet'!$B$2:$F$506,5,0)</f>
        <v>293</v>
      </c>
      <c r="C51">
        <v>59</v>
      </c>
    </row>
    <row r="52" spans="1:3" x14ac:dyDescent="0.3">
      <c r="A52" t="s">
        <v>47</v>
      </c>
      <c r="B52">
        <f>VLOOKUP(A52,'[2]Product Master Sheet'!$B$2:$F$506,5,0)</f>
        <v>294</v>
      </c>
      <c r="C52">
        <v>160</v>
      </c>
    </row>
    <row r="53" spans="1:3" x14ac:dyDescent="0.3">
      <c r="A53" t="s">
        <v>48</v>
      </c>
      <c r="B53">
        <f>VLOOKUP(A53,'[2]Product Master Sheet'!$B$2:$F$506,5,0)</f>
        <v>299</v>
      </c>
      <c r="C53">
        <v>8</v>
      </c>
    </row>
    <row r="54" spans="1:3" x14ac:dyDescent="0.3">
      <c r="A54" t="s">
        <v>49</v>
      </c>
      <c r="B54">
        <f>VLOOKUP(A54,'[2]Product Master Sheet'!$B$2:$F$506,5,0)</f>
        <v>300</v>
      </c>
      <c r="C54">
        <v>33</v>
      </c>
    </row>
    <row r="55" spans="1:3" x14ac:dyDescent="0.3">
      <c r="A55" t="s">
        <v>50</v>
      </c>
      <c r="B55">
        <f>VLOOKUP(A55,'[2]Product Master Sheet'!$B$2:$F$506,5,0)</f>
        <v>306</v>
      </c>
      <c r="C55">
        <v>0</v>
      </c>
    </row>
    <row r="56" spans="1:3" x14ac:dyDescent="0.3">
      <c r="A56" t="s">
        <v>51</v>
      </c>
      <c r="B56">
        <f>VLOOKUP(A56,'[2]Product Master Sheet'!$B$2:$F$506,5,0)</f>
        <v>307</v>
      </c>
      <c r="C56">
        <v>120</v>
      </c>
    </row>
    <row r="57" spans="1:3" x14ac:dyDescent="0.3">
      <c r="A57" t="s">
        <v>202</v>
      </c>
      <c r="B57">
        <f>VLOOKUP(A57,'[2]Product Master Sheet'!$B$2:$F$506,5,0)</f>
        <v>311</v>
      </c>
      <c r="C57">
        <v>16</v>
      </c>
    </row>
    <row r="58" spans="1:3" x14ac:dyDescent="0.3">
      <c r="A58" t="s">
        <v>214</v>
      </c>
      <c r="B58">
        <f>VLOOKUP(A58,'[2]Product Master Sheet'!$B$2:$F$506,5,0)</f>
        <v>315</v>
      </c>
      <c r="C58">
        <v>0</v>
      </c>
    </row>
    <row r="59" spans="1:3" x14ac:dyDescent="0.3">
      <c r="A59" t="s">
        <v>52</v>
      </c>
      <c r="B59">
        <f>VLOOKUP(A59,'[2]Product Master Sheet'!$B$2:$F$506,5,0)</f>
        <v>325</v>
      </c>
      <c r="C59">
        <v>8.5</v>
      </c>
    </row>
    <row r="60" spans="1:3" x14ac:dyDescent="0.3">
      <c r="A60" t="s">
        <v>74</v>
      </c>
      <c r="B60">
        <f>VLOOKUP(A60,'[2]Product Master Sheet'!$B$2:$F$506,5,0)</f>
        <v>326</v>
      </c>
      <c r="C60">
        <v>0</v>
      </c>
    </row>
    <row r="61" spans="1:3" x14ac:dyDescent="0.3">
      <c r="A61" t="s">
        <v>53</v>
      </c>
      <c r="B61">
        <f>VLOOKUP(A61,'[2]Product Master Sheet'!$B$2:$F$506,5,0)</f>
        <v>327</v>
      </c>
      <c r="C61">
        <v>9.6</v>
      </c>
    </row>
    <row r="62" spans="1:3" x14ac:dyDescent="0.3">
      <c r="A62" t="s">
        <v>92</v>
      </c>
      <c r="B62">
        <f>VLOOKUP(A62,'[2]Product Master Sheet'!$B$2:$F$506,5,0)</f>
        <v>335</v>
      </c>
      <c r="C62">
        <v>206</v>
      </c>
    </row>
    <row r="63" spans="1:3" x14ac:dyDescent="0.3">
      <c r="A63" t="s">
        <v>54</v>
      </c>
      <c r="B63">
        <f>VLOOKUP(A63,'[2]Product Master Sheet'!$B$2:$F$506,5,0)</f>
        <v>336</v>
      </c>
      <c r="C63">
        <v>245</v>
      </c>
    </row>
    <row r="64" spans="1:3" x14ac:dyDescent="0.3">
      <c r="A64" t="s">
        <v>212</v>
      </c>
      <c r="B64">
        <f>VLOOKUP(A64,'[2]Product Master Sheet'!$B$2:$F$506,5,0)</f>
        <v>338</v>
      </c>
      <c r="C64">
        <v>36</v>
      </c>
    </row>
    <row r="65" spans="1:3" x14ac:dyDescent="0.3">
      <c r="A65" t="s">
        <v>56</v>
      </c>
      <c r="B65">
        <f>VLOOKUP(A65,'[2]Product Master Sheet'!$B$2:$F$506,5,0)</f>
        <v>346</v>
      </c>
      <c r="C65">
        <v>0</v>
      </c>
    </row>
    <row r="66" spans="1:3" x14ac:dyDescent="0.3">
      <c r="A66" t="s">
        <v>101</v>
      </c>
      <c r="B66">
        <f>VLOOKUP(A66,'[2]Product Master Sheet'!$B$2:$F$506,5,0)</f>
        <v>360</v>
      </c>
      <c r="C66">
        <v>0</v>
      </c>
    </row>
    <row r="67" spans="1:3" x14ac:dyDescent="0.3">
      <c r="A67" t="s">
        <v>100</v>
      </c>
      <c r="B67">
        <f>VLOOKUP(A67,'[2]Product Master Sheet'!$B$2:$F$506,5,0)</f>
        <v>361</v>
      </c>
      <c r="C67">
        <v>0</v>
      </c>
    </row>
    <row r="68" spans="1:3" x14ac:dyDescent="0.3">
      <c r="A68" t="s">
        <v>57</v>
      </c>
      <c r="B68">
        <f>VLOOKUP(A68,'[2]Product Master Sheet'!$B$2:$F$506,5,0)</f>
        <v>368</v>
      </c>
      <c r="C68">
        <v>44</v>
      </c>
    </row>
    <row r="69" spans="1:3" x14ac:dyDescent="0.3">
      <c r="A69" t="s">
        <v>58</v>
      </c>
      <c r="B69">
        <f>VLOOKUP(A69,'[2]Product Master Sheet'!$B$2:$F$506,5,0)</f>
        <v>370</v>
      </c>
      <c r="C69">
        <v>40</v>
      </c>
    </row>
    <row r="70" spans="1:3" x14ac:dyDescent="0.3">
      <c r="A70" t="s">
        <v>59</v>
      </c>
      <c r="B70">
        <f>VLOOKUP(A70,'[2]Product Master Sheet'!$B$2:$F$506,5,0)</f>
        <v>373</v>
      </c>
      <c r="C70">
        <v>0</v>
      </c>
    </row>
    <row r="71" spans="1:3" x14ac:dyDescent="0.3">
      <c r="A71" t="s">
        <v>98</v>
      </c>
      <c r="B71">
        <f>VLOOKUP(A71,'[2]Product Master Sheet'!$B$2:$F$506,5,0)</f>
        <v>400</v>
      </c>
      <c r="C71">
        <v>10.5</v>
      </c>
    </row>
    <row r="72" spans="1:3" x14ac:dyDescent="0.3">
      <c r="A72" t="s">
        <v>203</v>
      </c>
      <c r="B72">
        <f>VLOOKUP(A72,'[2]Product Master Sheet'!$B$2:$F$506,5,0)</f>
        <v>401</v>
      </c>
      <c r="C72">
        <v>4.75</v>
      </c>
    </row>
    <row r="73" spans="1:3" x14ac:dyDescent="0.3">
      <c r="A73" t="s">
        <v>213</v>
      </c>
      <c r="B73">
        <f>VLOOKUP(A73,'[2]Product Master Sheet'!$B$2:$F$506,5,0)</f>
        <v>402</v>
      </c>
      <c r="C73">
        <v>3.9</v>
      </c>
    </row>
    <row r="74" spans="1:3" x14ac:dyDescent="0.3">
      <c r="A74" t="s">
        <v>93</v>
      </c>
      <c r="B74">
        <f>VLOOKUP(A74,'[2]Product Master Sheet'!$B$2:$F$506,5,0)</f>
        <v>405</v>
      </c>
      <c r="C74">
        <v>7.25</v>
      </c>
    </row>
    <row r="75" spans="1:3" x14ac:dyDescent="0.3">
      <c r="A75" t="s">
        <v>206</v>
      </c>
      <c r="B75">
        <f>VLOOKUP(A75,'[2]Product Master Sheet'!$B$2:$F$506,5,0)</f>
        <v>924</v>
      </c>
      <c r="C75">
        <v>12</v>
      </c>
    </row>
    <row r="76" spans="1:3" x14ac:dyDescent="0.3">
      <c r="A76" t="s">
        <v>205</v>
      </c>
      <c r="B76">
        <f>VLOOKUP(A76,'[2]Product Master Sheet'!$B$2:$F$506,5,0)</f>
        <v>925</v>
      </c>
      <c r="C76">
        <v>5</v>
      </c>
    </row>
    <row r="77" spans="1:3" x14ac:dyDescent="0.3">
      <c r="A77" t="s">
        <v>55</v>
      </c>
      <c r="B77">
        <f>VLOOKUP(A77,'[2]Product Master Sheet'!$B$2:$F$506,5,0)</f>
        <v>345</v>
      </c>
      <c r="C77">
        <v>0</v>
      </c>
    </row>
    <row r="78" spans="1:3" x14ac:dyDescent="0.3">
      <c r="A78" t="s">
        <v>73</v>
      </c>
      <c r="B78">
        <f>VLOOKUP(A78,'[2]Product Master Sheet'!$B$2:$F$506,5,0)</f>
        <v>324</v>
      </c>
      <c r="C78">
        <v>42</v>
      </c>
    </row>
    <row r="79" spans="1:3" x14ac:dyDescent="0.3">
      <c r="A79" t="s">
        <v>65</v>
      </c>
      <c r="B79">
        <f>VLOOKUP(A79,'[2]Product Master Sheet'!$B$2:$F$506,5,0)</f>
        <v>42</v>
      </c>
      <c r="C79">
        <v>0</v>
      </c>
    </row>
    <row r="80" spans="1:3" x14ac:dyDescent="0.3">
      <c r="A80" t="s">
        <v>39</v>
      </c>
      <c r="B80">
        <f>VLOOKUP(A80,'[2]Product Master Sheet'!$B$2:$F$506,5,0)</f>
        <v>928</v>
      </c>
      <c r="C80">
        <v>0</v>
      </c>
    </row>
    <row r="81" spans="1:3" x14ac:dyDescent="0.3">
      <c r="A81" t="s">
        <v>99</v>
      </c>
      <c r="B81">
        <f>VLOOKUP(A81,'[2]Product Master Sheet'!$B$2:$F$506,5,0)</f>
        <v>993</v>
      </c>
      <c r="C81">
        <v>0</v>
      </c>
    </row>
    <row r="82" spans="1:3" x14ac:dyDescent="0.3">
      <c r="A82" t="s">
        <v>40</v>
      </c>
      <c r="B82">
        <f>VLOOKUP(A82,'[2]Product Master Sheet'!$B$2:$F$506,5,0)</f>
        <v>144</v>
      </c>
      <c r="C82">
        <v>0</v>
      </c>
    </row>
    <row r="83" spans="1:3" x14ac:dyDescent="0.3">
      <c r="A83" t="s">
        <v>46</v>
      </c>
      <c r="B83">
        <f>VLOOKUP(A83,'[2]Product Master Sheet'!$B$2:$F$506,5,0)</f>
        <v>219</v>
      </c>
      <c r="C8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8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83" t="s">
        <v>221</v>
      </c>
      <c r="C1" s="84"/>
      <c r="D1" s="84"/>
      <c r="E1" s="84"/>
      <c r="F1" s="84"/>
      <c r="G1" s="84"/>
      <c r="H1" s="84"/>
      <c r="I1" s="84"/>
      <c r="J1" s="85"/>
      <c r="K1" s="83" t="s">
        <v>222</v>
      </c>
      <c r="L1" s="84"/>
      <c r="M1" s="84"/>
      <c r="N1" s="84"/>
      <c r="O1" s="84"/>
      <c r="P1" s="84"/>
      <c r="Q1" s="84"/>
      <c r="R1" s="84"/>
      <c r="S1" s="85"/>
      <c r="T1" s="83" t="s">
        <v>13</v>
      </c>
      <c r="U1" s="84"/>
      <c r="V1" s="84"/>
      <c r="W1" s="84"/>
      <c r="X1" s="84"/>
      <c r="Y1" s="84"/>
      <c r="Z1" s="84"/>
      <c r="AA1" s="84"/>
      <c r="AB1" s="8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96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33</v>
      </c>
      <c r="B5" s="20">
        <v>0</v>
      </c>
      <c r="C5" s="20">
        <v>1000</v>
      </c>
      <c r="D5" s="20">
        <v>0</v>
      </c>
      <c r="E5" s="20">
        <v>8</v>
      </c>
      <c r="F5" s="20">
        <v>0</v>
      </c>
      <c r="G5" s="20">
        <v>0</v>
      </c>
      <c r="H5" s="20">
        <v>0</v>
      </c>
      <c r="I5" s="20">
        <v>0</v>
      </c>
      <c r="J5" s="20">
        <v>992</v>
      </c>
      <c r="K5" s="27">
        <v>0</v>
      </c>
      <c r="L5" s="20">
        <v>1000</v>
      </c>
      <c r="M5" s="20">
        <v>0</v>
      </c>
      <c r="N5" s="20">
        <v>8</v>
      </c>
      <c r="O5" s="20">
        <v>0</v>
      </c>
      <c r="P5" s="20">
        <v>0</v>
      </c>
      <c r="Q5" s="20">
        <v>0</v>
      </c>
      <c r="R5" s="20">
        <v>0</v>
      </c>
      <c r="S5" s="26">
        <v>992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75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31</v>
      </c>
      <c r="B7" s="20">
        <v>12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12</v>
      </c>
      <c r="K7" s="27">
        <v>12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12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191</v>
      </c>
      <c r="B8" s="20">
        <v>2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2</v>
      </c>
      <c r="K8" s="27">
        <v>2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34</v>
      </c>
      <c r="B9" s="20">
        <v>53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53</v>
      </c>
      <c r="K9" s="27">
        <v>53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53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80</v>
      </c>
      <c r="B10" s="20">
        <v>115</v>
      </c>
      <c r="C10" s="20">
        <v>0</v>
      </c>
      <c r="D10" s="20">
        <v>0</v>
      </c>
      <c r="E10" s="20">
        <v>4</v>
      </c>
      <c r="F10" s="20">
        <v>0</v>
      </c>
      <c r="G10" s="20">
        <v>0</v>
      </c>
      <c r="H10" s="20">
        <v>0</v>
      </c>
      <c r="I10" s="20">
        <v>0</v>
      </c>
      <c r="J10" s="26">
        <v>111</v>
      </c>
      <c r="K10" s="27">
        <v>115</v>
      </c>
      <c r="L10" s="20">
        <v>0</v>
      </c>
      <c r="M10" s="20">
        <v>0</v>
      </c>
      <c r="N10" s="20">
        <v>4</v>
      </c>
      <c r="O10" s="20">
        <v>0</v>
      </c>
      <c r="P10" s="20">
        <v>0</v>
      </c>
      <c r="Q10" s="20">
        <v>0</v>
      </c>
      <c r="R10" s="20">
        <v>0</v>
      </c>
      <c r="S10" s="26">
        <v>111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35</v>
      </c>
      <c r="B11" s="20">
        <v>32</v>
      </c>
      <c r="C11" s="20">
        <v>0</v>
      </c>
      <c r="D11" s="20">
        <v>0</v>
      </c>
      <c r="E11" s="20">
        <v>2</v>
      </c>
      <c r="F11" s="20">
        <v>0</v>
      </c>
      <c r="G11" s="20">
        <v>0</v>
      </c>
      <c r="H11" s="20">
        <v>0</v>
      </c>
      <c r="I11" s="20">
        <v>0</v>
      </c>
      <c r="J11" s="26">
        <v>30</v>
      </c>
      <c r="K11" s="27">
        <v>32</v>
      </c>
      <c r="L11" s="20">
        <v>0</v>
      </c>
      <c r="M11" s="20">
        <v>0</v>
      </c>
      <c r="N11" s="20">
        <v>2</v>
      </c>
      <c r="O11" s="20">
        <v>0</v>
      </c>
      <c r="P11" s="20">
        <v>0</v>
      </c>
      <c r="Q11" s="20">
        <v>0</v>
      </c>
      <c r="R11" s="20">
        <v>0</v>
      </c>
      <c r="S11" s="26">
        <v>30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36</v>
      </c>
      <c r="B12" s="20">
        <v>27.75</v>
      </c>
      <c r="C12" s="20">
        <v>0</v>
      </c>
      <c r="D12" s="20">
        <v>0</v>
      </c>
      <c r="E12" s="20">
        <v>3</v>
      </c>
      <c r="F12" s="20">
        <v>0</v>
      </c>
      <c r="G12" s="20">
        <v>0</v>
      </c>
      <c r="H12" s="20">
        <v>0</v>
      </c>
      <c r="I12" s="20">
        <v>0</v>
      </c>
      <c r="J12" s="26">
        <v>24.75</v>
      </c>
      <c r="K12" s="27">
        <v>27.75</v>
      </c>
      <c r="L12" s="20">
        <v>0</v>
      </c>
      <c r="M12" s="20">
        <v>0</v>
      </c>
      <c r="N12" s="20">
        <v>3</v>
      </c>
      <c r="O12" s="20">
        <v>0</v>
      </c>
      <c r="P12" s="20">
        <v>0</v>
      </c>
      <c r="Q12" s="20">
        <v>0</v>
      </c>
      <c r="R12" s="20">
        <v>0</v>
      </c>
      <c r="S12" s="26">
        <v>24.75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66</v>
      </c>
      <c r="B13" s="20">
        <v>22</v>
      </c>
      <c r="C13" s="20">
        <v>10</v>
      </c>
      <c r="D13" s="20">
        <v>0</v>
      </c>
      <c r="E13" s="20">
        <v>20</v>
      </c>
      <c r="F13" s="20">
        <v>0</v>
      </c>
      <c r="G13" s="20">
        <v>0</v>
      </c>
      <c r="H13" s="20">
        <v>0</v>
      </c>
      <c r="I13" s="20">
        <v>0</v>
      </c>
      <c r="J13" s="26">
        <v>12</v>
      </c>
      <c r="K13" s="27">
        <v>22</v>
      </c>
      <c r="L13" s="20">
        <v>10</v>
      </c>
      <c r="M13" s="20">
        <v>0</v>
      </c>
      <c r="N13" s="20">
        <v>20</v>
      </c>
      <c r="O13" s="20">
        <v>0</v>
      </c>
      <c r="P13" s="20">
        <v>0</v>
      </c>
      <c r="Q13" s="20">
        <v>0</v>
      </c>
      <c r="R13" s="20">
        <v>0</v>
      </c>
      <c r="S13" s="26">
        <v>12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37</v>
      </c>
      <c r="B14" s="20">
        <v>16</v>
      </c>
      <c r="C14" s="20">
        <v>30</v>
      </c>
      <c r="D14" s="20">
        <v>0</v>
      </c>
      <c r="E14" s="20">
        <v>10</v>
      </c>
      <c r="F14" s="20">
        <v>0</v>
      </c>
      <c r="G14" s="20">
        <v>0</v>
      </c>
      <c r="H14" s="20">
        <v>0</v>
      </c>
      <c r="I14" s="20">
        <v>0</v>
      </c>
      <c r="J14" s="26">
        <v>36</v>
      </c>
      <c r="K14" s="27">
        <v>16</v>
      </c>
      <c r="L14" s="20">
        <v>30</v>
      </c>
      <c r="M14" s="20">
        <v>0</v>
      </c>
      <c r="N14" s="20">
        <v>10</v>
      </c>
      <c r="O14" s="20">
        <v>0</v>
      </c>
      <c r="P14" s="20">
        <v>0</v>
      </c>
      <c r="Q14" s="20">
        <v>0</v>
      </c>
      <c r="R14" s="20">
        <v>0</v>
      </c>
      <c r="S14" s="26">
        <v>36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67</v>
      </c>
      <c r="B15" s="20">
        <v>3.1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3.1</v>
      </c>
      <c r="K15" s="27">
        <v>3.1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3.1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81</v>
      </c>
      <c r="B16" s="20">
        <v>135</v>
      </c>
      <c r="C16" s="20">
        <v>0</v>
      </c>
      <c r="D16" s="20">
        <v>0</v>
      </c>
      <c r="E16" s="20">
        <v>8</v>
      </c>
      <c r="F16" s="20">
        <v>0</v>
      </c>
      <c r="G16" s="20">
        <v>0</v>
      </c>
      <c r="H16" s="20">
        <v>0</v>
      </c>
      <c r="I16" s="20">
        <v>0</v>
      </c>
      <c r="J16" s="20">
        <v>127</v>
      </c>
      <c r="K16" s="27">
        <v>135</v>
      </c>
      <c r="L16" s="20">
        <v>0</v>
      </c>
      <c r="M16" s="20">
        <v>0</v>
      </c>
      <c r="N16" s="20">
        <v>8</v>
      </c>
      <c r="O16" s="20">
        <v>0</v>
      </c>
      <c r="P16" s="20">
        <v>0</v>
      </c>
      <c r="Q16" s="20">
        <v>0</v>
      </c>
      <c r="R16" s="20">
        <v>0</v>
      </c>
      <c r="S16" s="26">
        <v>127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192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82</v>
      </c>
      <c r="B18" s="20">
        <v>4.5</v>
      </c>
      <c r="C18" s="20">
        <v>0</v>
      </c>
      <c r="D18" s="20">
        <v>0</v>
      </c>
      <c r="E18" s="20">
        <v>1.25</v>
      </c>
      <c r="F18" s="20">
        <v>0</v>
      </c>
      <c r="G18" s="20">
        <v>0</v>
      </c>
      <c r="H18" s="20">
        <v>0</v>
      </c>
      <c r="I18" s="20">
        <v>0</v>
      </c>
      <c r="J18" s="26">
        <v>3.25</v>
      </c>
      <c r="K18" s="27">
        <v>4.5</v>
      </c>
      <c r="L18" s="20">
        <v>0</v>
      </c>
      <c r="M18" s="20">
        <v>0</v>
      </c>
      <c r="N18" s="20">
        <v>1.25</v>
      </c>
      <c r="O18" s="20">
        <v>0</v>
      </c>
      <c r="P18" s="20">
        <v>0</v>
      </c>
      <c r="Q18" s="20">
        <v>0</v>
      </c>
      <c r="R18" s="20">
        <v>0</v>
      </c>
      <c r="S18" s="26">
        <v>3.25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83</v>
      </c>
      <c r="B19" s="20">
        <v>13.5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6">
        <v>12.5</v>
      </c>
      <c r="K19" s="27">
        <v>13.5</v>
      </c>
      <c r="L19" s="20">
        <v>0</v>
      </c>
      <c r="M19" s="20">
        <v>0</v>
      </c>
      <c r="N19" s="20">
        <v>1</v>
      </c>
      <c r="O19" s="20">
        <v>0</v>
      </c>
      <c r="P19" s="20">
        <v>0</v>
      </c>
      <c r="Q19" s="20">
        <v>0</v>
      </c>
      <c r="R19" s="20">
        <v>0</v>
      </c>
      <c r="S19" s="26">
        <v>12.5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193</v>
      </c>
      <c r="B20" s="20">
        <v>72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72</v>
      </c>
      <c r="K20" s="27">
        <v>72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72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194</v>
      </c>
      <c r="B21" s="20">
        <v>11</v>
      </c>
      <c r="C21" s="20">
        <v>0</v>
      </c>
      <c r="D21" s="20">
        <v>0</v>
      </c>
      <c r="E21" s="20">
        <v>5</v>
      </c>
      <c r="F21" s="20">
        <v>0</v>
      </c>
      <c r="G21" s="20">
        <v>0</v>
      </c>
      <c r="H21" s="20">
        <v>0</v>
      </c>
      <c r="I21" s="20">
        <v>0</v>
      </c>
      <c r="J21" s="26">
        <v>6</v>
      </c>
      <c r="K21" s="27">
        <v>11</v>
      </c>
      <c r="L21" s="20">
        <v>0</v>
      </c>
      <c r="M21" s="20">
        <v>0</v>
      </c>
      <c r="N21" s="20">
        <v>5</v>
      </c>
      <c r="O21" s="20">
        <v>0</v>
      </c>
      <c r="P21" s="20">
        <v>0</v>
      </c>
      <c r="Q21" s="20">
        <v>0</v>
      </c>
      <c r="R21" s="20">
        <v>0</v>
      </c>
      <c r="S21" s="26">
        <v>6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38</v>
      </c>
      <c r="B22" s="20">
        <v>7.5</v>
      </c>
      <c r="C22" s="20">
        <v>0</v>
      </c>
      <c r="D22" s="20">
        <v>0</v>
      </c>
      <c r="E22" s="20">
        <v>2.5</v>
      </c>
      <c r="F22" s="20">
        <v>0</v>
      </c>
      <c r="G22" s="20">
        <v>0</v>
      </c>
      <c r="H22" s="20">
        <v>0</v>
      </c>
      <c r="I22" s="20">
        <v>0</v>
      </c>
      <c r="J22" s="26">
        <v>5</v>
      </c>
      <c r="K22" s="27">
        <v>7.5</v>
      </c>
      <c r="L22" s="20">
        <v>0</v>
      </c>
      <c r="M22" s="20">
        <v>0</v>
      </c>
      <c r="N22" s="20">
        <v>2.5</v>
      </c>
      <c r="O22" s="20">
        <v>0</v>
      </c>
      <c r="P22" s="20">
        <v>0</v>
      </c>
      <c r="Q22" s="20">
        <v>0</v>
      </c>
      <c r="R22" s="20">
        <v>0</v>
      </c>
      <c r="S22" s="26">
        <v>5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84</v>
      </c>
      <c r="B23" s="20">
        <v>10</v>
      </c>
      <c r="C23" s="20">
        <v>100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110</v>
      </c>
      <c r="K23" s="27">
        <v>10</v>
      </c>
      <c r="L23" s="20">
        <v>100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110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195</v>
      </c>
      <c r="B24" s="20">
        <v>73</v>
      </c>
      <c r="C24" s="20">
        <v>50</v>
      </c>
      <c r="D24" s="20">
        <v>0</v>
      </c>
      <c r="E24" s="20">
        <v>25</v>
      </c>
      <c r="F24" s="20">
        <v>0</v>
      </c>
      <c r="G24" s="20">
        <v>0</v>
      </c>
      <c r="H24" s="20">
        <v>0</v>
      </c>
      <c r="I24" s="20">
        <v>0</v>
      </c>
      <c r="J24" s="26">
        <v>98</v>
      </c>
      <c r="K24" s="27">
        <v>73</v>
      </c>
      <c r="L24" s="20">
        <v>50</v>
      </c>
      <c r="M24" s="20">
        <v>0</v>
      </c>
      <c r="N24" s="20">
        <v>25</v>
      </c>
      <c r="O24" s="20">
        <v>0</v>
      </c>
      <c r="P24" s="20">
        <v>0</v>
      </c>
      <c r="Q24" s="20">
        <v>0</v>
      </c>
      <c r="R24" s="20">
        <v>0</v>
      </c>
      <c r="S24" s="26">
        <v>98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41</v>
      </c>
      <c r="B25" s="20">
        <v>11</v>
      </c>
      <c r="C25" s="20">
        <v>40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51</v>
      </c>
      <c r="K25" s="27">
        <v>11</v>
      </c>
      <c r="L25" s="20">
        <v>40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51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207</v>
      </c>
      <c r="B26" s="20">
        <v>5</v>
      </c>
      <c r="C26" s="20">
        <v>0</v>
      </c>
      <c r="D26" s="20">
        <v>0</v>
      </c>
      <c r="E26" s="20">
        <v>0.5</v>
      </c>
      <c r="F26" s="20">
        <v>0</v>
      </c>
      <c r="G26" s="20">
        <v>0</v>
      </c>
      <c r="H26" s="20">
        <v>0</v>
      </c>
      <c r="I26" s="20">
        <v>0</v>
      </c>
      <c r="J26" s="26">
        <v>4.5</v>
      </c>
      <c r="K26" s="27">
        <v>5</v>
      </c>
      <c r="L26" s="20">
        <v>0</v>
      </c>
      <c r="M26" s="20">
        <v>0</v>
      </c>
      <c r="N26" s="20">
        <v>0.5</v>
      </c>
      <c r="O26" s="20">
        <v>0</v>
      </c>
      <c r="P26" s="20">
        <v>0</v>
      </c>
      <c r="Q26" s="20">
        <v>0</v>
      </c>
      <c r="R26" s="20">
        <v>0</v>
      </c>
      <c r="S26" s="26">
        <v>4.5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196</v>
      </c>
      <c r="B27" s="20">
        <v>17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17</v>
      </c>
      <c r="K27" s="27">
        <v>17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17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68</v>
      </c>
      <c r="B28" s="20">
        <v>6.5</v>
      </c>
      <c r="C28" s="20">
        <v>10</v>
      </c>
      <c r="D28" s="20">
        <v>0</v>
      </c>
      <c r="E28" s="20">
        <v>7</v>
      </c>
      <c r="F28" s="20">
        <v>0</v>
      </c>
      <c r="G28" s="20">
        <v>0</v>
      </c>
      <c r="H28" s="20">
        <v>0</v>
      </c>
      <c r="I28" s="20">
        <v>0</v>
      </c>
      <c r="J28" s="26">
        <v>9.5</v>
      </c>
      <c r="K28" s="27">
        <v>6.5</v>
      </c>
      <c r="L28" s="20">
        <v>10</v>
      </c>
      <c r="M28" s="20">
        <v>0</v>
      </c>
      <c r="N28" s="20">
        <v>7</v>
      </c>
      <c r="O28" s="20">
        <v>0</v>
      </c>
      <c r="P28" s="20">
        <v>0</v>
      </c>
      <c r="Q28" s="20">
        <v>0</v>
      </c>
      <c r="R28" s="20">
        <v>0</v>
      </c>
      <c r="S28" s="26">
        <v>9.5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69</v>
      </c>
      <c r="B29" s="20">
        <v>23</v>
      </c>
      <c r="C29" s="20">
        <v>40</v>
      </c>
      <c r="D29" s="20">
        <v>0</v>
      </c>
      <c r="E29" s="20">
        <v>16</v>
      </c>
      <c r="F29" s="20">
        <v>0</v>
      </c>
      <c r="G29" s="20">
        <v>0</v>
      </c>
      <c r="H29" s="20">
        <v>0</v>
      </c>
      <c r="I29" s="20">
        <v>0</v>
      </c>
      <c r="J29" s="26">
        <v>47</v>
      </c>
      <c r="K29" s="27">
        <v>23</v>
      </c>
      <c r="L29" s="20">
        <v>40</v>
      </c>
      <c r="M29" s="20">
        <v>0</v>
      </c>
      <c r="N29" s="20">
        <v>16</v>
      </c>
      <c r="O29" s="20">
        <v>0</v>
      </c>
      <c r="P29" s="20">
        <v>0</v>
      </c>
      <c r="Q29" s="20">
        <v>0</v>
      </c>
      <c r="R29" s="20">
        <v>0</v>
      </c>
      <c r="S29" s="26">
        <v>47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85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70</v>
      </c>
      <c r="B31" s="20">
        <v>48</v>
      </c>
      <c r="C31" s="20">
        <v>100</v>
      </c>
      <c r="D31" s="20">
        <v>0</v>
      </c>
      <c r="E31" s="20">
        <v>10</v>
      </c>
      <c r="F31" s="20">
        <v>0</v>
      </c>
      <c r="G31" s="20">
        <v>0</v>
      </c>
      <c r="H31" s="20">
        <v>0</v>
      </c>
      <c r="I31" s="20">
        <v>0</v>
      </c>
      <c r="J31" s="26">
        <v>138</v>
      </c>
      <c r="K31" s="27">
        <v>48</v>
      </c>
      <c r="L31" s="20">
        <v>100</v>
      </c>
      <c r="M31" s="20">
        <v>0</v>
      </c>
      <c r="N31" s="20">
        <v>10</v>
      </c>
      <c r="O31" s="20">
        <v>0</v>
      </c>
      <c r="P31" s="20">
        <v>0</v>
      </c>
      <c r="Q31" s="20">
        <v>0</v>
      </c>
      <c r="R31" s="20">
        <v>0</v>
      </c>
      <c r="S31" s="26">
        <v>138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197</v>
      </c>
      <c r="B32" s="20">
        <v>80</v>
      </c>
      <c r="C32" s="20">
        <v>0</v>
      </c>
      <c r="D32" s="20">
        <v>0</v>
      </c>
      <c r="E32" s="20">
        <v>22</v>
      </c>
      <c r="F32" s="20">
        <v>0</v>
      </c>
      <c r="G32" s="20">
        <v>0</v>
      </c>
      <c r="H32" s="20">
        <v>0</v>
      </c>
      <c r="I32" s="20">
        <v>0</v>
      </c>
      <c r="J32" s="26">
        <v>58</v>
      </c>
      <c r="K32" s="27">
        <v>80</v>
      </c>
      <c r="L32" s="20">
        <v>0</v>
      </c>
      <c r="M32" s="20">
        <v>0</v>
      </c>
      <c r="N32" s="20">
        <v>22</v>
      </c>
      <c r="O32" s="20">
        <v>0</v>
      </c>
      <c r="P32" s="20">
        <v>0</v>
      </c>
      <c r="Q32" s="20">
        <v>0</v>
      </c>
      <c r="R32" s="20">
        <v>0</v>
      </c>
      <c r="S32" s="26">
        <v>58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42</v>
      </c>
      <c r="B33" s="20">
        <v>37</v>
      </c>
      <c r="C33" s="20">
        <v>50</v>
      </c>
      <c r="D33" s="20">
        <v>0</v>
      </c>
      <c r="E33" s="20">
        <v>10</v>
      </c>
      <c r="F33" s="20">
        <v>0</v>
      </c>
      <c r="G33" s="20">
        <v>0</v>
      </c>
      <c r="H33" s="20">
        <v>0</v>
      </c>
      <c r="I33" s="20">
        <v>0</v>
      </c>
      <c r="J33" s="26">
        <v>77</v>
      </c>
      <c r="K33" s="27">
        <v>37</v>
      </c>
      <c r="L33" s="20">
        <v>50</v>
      </c>
      <c r="M33" s="20">
        <v>0</v>
      </c>
      <c r="N33" s="20">
        <v>10</v>
      </c>
      <c r="O33" s="20">
        <v>0</v>
      </c>
      <c r="P33" s="20">
        <v>0</v>
      </c>
      <c r="Q33" s="20">
        <v>0</v>
      </c>
      <c r="R33" s="20">
        <v>0</v>
      </c>
      <c r="S33" s="26">
        <v>77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208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86</v>
      </c>
      <c r="B35" s="20">
        <v>9.5</v>
      </c>
      <c r="C35" s="20">
        <v>10</v>
      </c>
      <c r="D35" s="20">
        <v>0</v>
      </c>
      <c r="E35" s="20">
        <v>8</v>
      </c>
      <c r="F35" s="20">
        <v>0</v>
      </c>
      <c r="G35" s="20">
        <v>0</v>
      </c>
      <c r="H35" s="20">
        <v>0</v>
      </c>
      <c r="I35" s="20">
        <v>0</v>
      </c>
      <c r="J35" s="26">
        <v>11.5</v>
      </c>
      <c r="K35" s="27">
        <v>9.5</v>
      </c>
      <c r="L35" s="20">
        <v>10</v>
      </c>
      <c r="M35" s="20">
        <v>0</v>
      </c>
      <c r="N35" s="20">
        <v>8</v>
      </c>
      <c r="O35" s="20">
        <v>0</v>
      </c>
      <c r="P35" s="20">
        <v>0</v>
      </c>
      <c r="Q35" s="20">
        <v>0</v>
      </c>
      <c r="R35" s="20">
        <v>0</v>
      </c>
      <c r="S35" s="26">
        <v>11.5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87</v>
      </c>
      <c r="B36" s="20">
        <v>3.5</v>
      </c>
      <c r="C36" s="20">
        <v>0</v>
      </c>
      <c r="D36" s="20">
        <v>0</v>
      </c>
      <c r="E36" s="20">
        <v>1.5</v>
      </c>
      <c r="F36" s="20">
        <v>0</v>
      </c>
      <c r="G36" s="20">
        <v>0</v>
      </c>
      <c r="H36" s="20">
        <v>0</v>
      </c>
      <c r="I36" s="20">
        <v>0</v>
      </c>
      <c r="J36" s="26">
        <v>2</v>
      </c>
      <c r="K36" s="27">
        <v>3.5</v>
      </c>
      <c r="L36" s="20">
        <v>0</v>
      </c>
      <c r="M36" s="20">
        <v>0</v>
      </c>
      <c r="N36" s="20">
        <v>1.5</v>
      </c>
      <c r="O36" s="20">
        <v>0</v>
      </c>
      <c r="P36" s="20">
        <v>0</v>
      </c>
      <c r="Q36" s="20">
        <v>0</v>
      </c>
      <c r="R36" s="20">
        <v>0</v>
      </c>
      <c r="S36" s="26">
        <v>2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43</v>
      </c>
      <c r="B37" s="20">
        <v>680</v>
      </c>
      <c r="C37" s="20">
        <v>0</v>
      </c>
      <c r="D37" s="20">
        <v>0</v>
      </c>
      <c r="E37" s="20">
        <v>220</v>
      </c>
      <c r="F37" s="20">
        <v>0</v>
      </c>
      <c r="G37" s="20">
        <v>0</v>
      </c>
      <c r="H37" s="20">
        <v>0</v>
      </c>
      <c r="I37" s="20">
        <v>0</v>
      </c>
      <c r="J37" s="26">
        <v>460</v>
      </c>
      <c r="K37" s="27">
        <v>680</v>
      </c>
      <c r="L37" s="20">
        <v>0</v>
      </c>
      <c r="M37" s="20">
        <v>0</v>
      </c>
      <c r="N37" s="20">
        <v>220</v>
      </c>
      <c r="O37" s="20">
        <v>0</v>
      </c>
      <c r="P37" s="20">
        <v>0</v>
      </c>
      <c r="Q37" s="20">
        <v>0</v>
      </c>
      <c r="R37" s="20">
        <v>0</v>
      </c>
      <c r="S37" s="26">
        <v>460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44</v>
      </c>
      <c r="B38" s="20">
        <v>90</v>
      </c>
      <c r="C38" s="20">
        <v>0</v>
      </c>
      <c r="D38" s="20">
        <v>0</v>
      </c>
      <c r="E38" s="20">
        <v>43</v>
      </c>
      <c r="F38" s="20">
        <v>0</v>
      </c>
      <c r="G38" s="20">
        <v>0</v>
      </c>
      <c r="H38" s="20">
        <v>0</v>
      </c>
      <c r="I38" s="20">
        <v>0</v>
      </c>
      <c r="J38" s="26">
        <v>47</v>
      </c>
      <c r="K38" s="27">
        <v>90</v>
      </c>
      <c r="L38" s="20">
        <v>0</v>
      </c>
      <c r="M38" s="20">
        <v>0</v>
      </c>
      <c r="N38" s="20">
        <v>43</v>
      </c>
      <c r="O38" s="20">
        <v>0</v>
      </c>
      <c r="P38" s="20">
        <v>0</v>
      </c>
      <c r="Q38" s="20">
        <v>0</v>
      </c>
      <c r="R38" s="20">
        <v>0</v>
      </c>
      <c r="S38" s="26">
        <v>47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76</v>
      </c>
      <c r="B39" s="20">
        <v>23</v>
      </c>
      <c r="C39" s="20">
        <v>0</v>
      </c>
      <c r="D39" s="20">
        <v>0</v>
      </c>
      <c r="E39" s="20">
        <v>15</v>
      </c>
      <c r="F39" s="20">
        <v>0</v>
      </c>
      <c r="G39" s="20">
        <v>0</v>
      </c>
      <c r="H39" s="20">
        <v>0</v>
      </c>
      <c r="I39" s="20">
        <v>0</v>
      </c>
      <c r="J39" s="26">
        <v>8</v>
      </c>
      <c r="K39" s="27">
        <v>23</v>
      </c>
      <c r="L39" s="20">
        <v>0</v>
      </c>
      <c r="M39" s="20">
        <v>0</v>
      </c>
      <c r="N39" s="20">
        <v>15</v>
      </c>
      <c r="O39" s="20">
        <v>0</v>
      </c>
      <c r="P39" s="20">
        <v>0</v>
      </c>
      <c r="Q39" s="20">
        <v>0</v>
      </c>
      <c r="R39" s="20">
        <v>0</v>
      </c>
      <c r="S39" s="26">
        <v>8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71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198</v>
      </c>
      <c r="B41" s="20">
        <v>47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47</v>
      </c>
      <c r="K41" s="27">
        <v>47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47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45</v>
      </c>
      <c r="B42" s="20">
        <v>70</v>
      </c>
      <c r="C42" s="20">
        <v>0</v>
      </c>
      <c r="D42" s="20">
        <v>0</v>
      </c>
      <c r="E42" s="20">
        <v>44</v>
      </c>
      <c r="F42" s="20">
        <v>0</v>
      </c>
      <c r="G42" s="20">
        <v>0</v>
      </c>
      <c r="H42" s="20">
        <v>0</v>
      </c>
      <c r="I42" s="20">
        <v>0</v>
      </c>
      <c r="J42" s="26">
        <v>26</v>
      </c>
      <c r="K42" s="27">
        <v>70</v>
      </c>
      <c r="L42" s="20">
        <v>0</v>
      </c>
      <c r="M42" s="20">
        <v>0</v>
      </c>
      <c r="N42" s="20">
        <v>44</v>
      </c>
      <c r="O42" s="20">
        <v>0</v>
      </c>
      <c r="P42" s="20">
        <v>0</v>
      </c>
      <c r="Q42" s="20">
        <v>0</v>
      </c>
      <c r="R42" s="20">
        <v>0</v>
      </c>
      <c r="S42" s="26">
        <v>26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97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88</v>
      </c>
      <c r="B44" s="20">
        <v>0</v>
      </c>
      <c r="C44" s="20">
        <v>50</v>
      </c>
      <c r="D44" s="20">
        <v>0</v>
      </c>
      <c r="E44" s="20">
        <v>12</v>
      </c>
      <c r="F44" s="20">
        <v>0</v>
      </c>
      <c r="G44" s="20">
        <v>0</v>
      </c>
      <c r="H44" s="20">
        <v>0</v>
      </c>
      <c r="I44" s="20">
        <v>0</v>
      </c>
      <c r="J44" s="26">
        <v>38</v>
      </c>
      <c r="K44" s="27">
        <v>0</v>
      </c>
      <c r="L44" s="20">
        <v>50</v>
      </c>
      <c r="M44" s="20">
        <v>0</v>
      </c>
      <c r="N44" s="20">
        <v>12</v>
      </c>
      <c r="O44" s="20">
        <v>0</v>
      </c>
      <c r="P44" s="20">
        <v>0</v>
      </c>
      <c r="Q44" s="20">
        <v>0</v>
      </c>
      <c r="R44" s="20">
        <v>0</v>
      </c>
      <c r="S44" s="26">
        <v>38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199</v>
      </c>
      <c r="B45" s="20">
        <v>16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16</v>
      </c>
      <c r="K45" s="27">
        <v>16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16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201</v>
      </c>
      <c r="B46" s="20">
        <v>8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8</v>
      </c>
      <c r="K46" s="27">
        <v>8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8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200</v>
      </c>
      <c r="B47" s="20">
        <v>3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3</v>
      </c>
      <c r="K47" s="27">
        <v>3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3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209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210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211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89</v>
      </c>
      <c r="B51" s="20">
        <v>34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34</v>
      </c>
      <c r="K51" s="27">
        <v>34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34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90</v>
      </c>
      <c r="B52" s="20">
        <v>26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26</v>
      </c>
      <c r="K52" s="27">
        <v>26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26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91</v>
      </c>
      <c r="B53" s="20">
        <v>15</v>
      </c>
      <c r="C53" s="20">
        <v>0</v>
      </c>
      <c r="D53" s="20">
        <v>0</v>
      </c>
      <c r="E53" s="20">
        <v>5</v>
      </c>
      <c r="F53" s="20">
        <v>0</v>
      </c>
      <c r="G53" s="20">
        <v>0</v>
      </c>
      <c r="H53" s="20">
        <v>0</v>
      </c>
      <c r="I53" s="20">
        <v>0</v>
      </c>
      <c r="J53" s="26">
        <v>10</v>
      </c>
      <c r="K53" s="27">
        <v>15</v>
      </c>
      <c r="L53" s="20">
        <v>0</v>
      </c>
      <c r="M53" s="20">
        <v>0</v>
      </c>
      <c r="N53" s="20">
        <v>5</v>
      </c>
      <c r="O53" s="20">
        <v>0</v>
      </c>
      <c r="P53" s="20">
        <v>0</v>
      </c>
      <c r="Q53" s="20">
        <v>0</v>
      </c>
      <c r="R53" s="20">
        <v>0</v>
      </c>
      <c r="S53" s="26">
        <v>10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72</v>
      </c>
      <c r="B54" s="20">
        <v>59</v>
      </c>
      <c r="C54" s="20">
        <v>0</v>
      </c>
      <c r="D54" s="20">
        <v>0</v>
      </c>
      <c r="E54" s="20">
        <v>22</v>
      </c>
      <c r="F54" s="20">
        <v>0</v>
      </c>
      <c r="G54" s="20">
        <v>0</v>
      </c>
      <c r="H54" s="20">
        <v>0</v>
      </c>
      <c r="I54" s="20">
        <v>0</v>
      </c>
      <c r="J54" s="26">
        <v>37</v>
      </c>
      <c r="K54" s="27">
        <v>59</v>
      </c>
      <c r="L54" s="20">
        <v>0</v>
      </c>
      <c r="M54" s="20">
        <v>0</v>
      </c>
      <c r="N54" s="20">
        <v>22</v>
      </c>
      <c r="O54" s="20">
        <v>0</v>
      </c>
      <c r="P54" s="20">
        <v>0</v>
      </c>
      <c r="Q54" s="20">
        <v>0</v>
      </c>
      <c r="R54" s="20">
        <v>0</v>
      </c>
      <c r="S54" s="26">
        <v>37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47</v>
      </c>
      <c r="B55" s="20">
        <v>160</v>
      </c>
      <c r="C55" s="20">
        <v>0</v>
      </c>
      <c r="D55" s="20">
        <v>0</v>
      </c>
      <c r="E55" s="20">
        <v>22</v>
      </c>
      <c r="F55" s="20">
        <v>0</v>
      </c>
      <c r="G55" s="20">
        <v>0</v>
      </c>
      <c r="H55" s="20">
        <v>0</v>
      </c>
      <c r="I55" s="20">
        <v>0</v>
      </c>
      <c r="J55" s="26">
        <v>138</v>
      </c>
      <c r="K55" s="27">
        <v>160</v>
      </c>
      <c r="L55" s="20">
        <v>0</v>
      </c>
      <c r="M55" s="20">
        <v>0</v>
      </c>
      <c r="N55" s="20">
        <v>22</v>
      </c>
      <c r="O55" s="20">
        <v>0</v>
      </c>
      <c r="P55" s="20">
        <v>0</v>
      </c>
      <c r="Q55" s="20">
        <v>0</v>
      </c>
      <c r="R55" s="20">
        <v>0</v>
      </c>
      <c r="S55" s="26">
        <v>138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48</v>
      </c>
      <c r="B56" s="20">
        <v>8</v>
      </c>
      <c r="C56" s="20">
        <v>120</v>
      </c>
      <c r="D56" s="20">
        <v>0</v>
      </c>
      <c r="E56" s="20">
        <v>84</v>
      </c>
      <c r="F56" s="20">
        <v>0</v>
      </c>
      <c r="G56" s="20">
        <v>0</v>
      </c>
      <c r="H56" s="20">
        <v>0</v>
      </c>
      <c r="I56" s="20">
        <v>0</v>
      </c>
      <c r="J56" s="26">
        <v>44</v>
      </c>
      <c r="K56" s="27">
        <v>8</v>
      </c>
      <c r="L56" s="20">
        <v>120</v>
      </c>
      <c r="M56" s="20">
        <v>0</v>
      </c>
      <c r="N56" s="20">
        <v>84</v>
      </c>
      <c r="O56" s="20">
        <v>0</v>
      </c>
      <c r="P56" s="20">
        <v>0</v>
      </c>
      <c r="Q56" s="20">
        <v>0</v>
      </c>
      <c r="R56" s="20">
        <v>0</v>
      </c>
      <c r="S56" s="26">
        <v>44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49</v>
      </c>
      <c r="B57" s="20">
        <v>33</v>
      </c>
      <c r="C57" s="20">
        <v>50</v>
      </c>
      <c r="D57" s="20">
        <v>0</v>
      </c>
      <c r="E57" s="20">
        <v>44</v>
      </c>
      <c r="F57" s="20">
        <v>0</v>
      </c>
      <c r="G57" s="20">
        <v>0</v>
      </c>
      <c r="H57" s="20">
        <v>0</v>
      </c>
      <c r="I57" s="20">
        <v>0</v>
      </c>
      <c r="J57" s="26">
        <v>39</v>
      </c>
      <c r="K57" s="27">
        <v>33</v>
      </c>
      <c r="L57" s="20">
        <v>50</v>
      </c>
      <c r="M57" s="20">
        <v>0</v>
      </c>
      <c r="N57" s="20">
        <v>44</v>
      </c>
      <c r="O57" s="20">
        <v>0</v>
      </c>
      <c r="P57" s="20">
        <v>0</v>
      </c>
      <c r="Q57" s="20">
        <v>0</v>
      </c>
      <c r="R57" s="20">
        <v>0</v>
      </c>
      <c r="S57" s="26">
        <v>39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51</v>
      </c>
      <c r="B59" s="20">
        <v>120</v>
      </c>
      <c r="C59" s="20">
        <v>0</v>
      </c>
      <c r="D59" s="20">
        <v>0</v>
      </c>
      <c r="E59" s="20">
        <v>25</v>
      </c>
      <c r="F59" s="20">
        <v>0</v>
      </c>
      <c r="G59" s="20">
        <v>0</v>
      </c>
      <c r="H59" s="20">
        <v>0</v>
      </c>
      <c r="I59" s="20">
        <v>0</v>
      </c>
      <c r="J59" s="26">
        <v>95</v>
      </c>
      <c r="K59" s="27">
        <v>120</v>
      </c>
      <c r="L59" s="20">
        <v>0</v>
      </c>
      <c r="M59" s="20">
        <v>0</v>
      </c>
      <c r="N59" s="20">
        <v>25</v>
      </c>
      <c r="O59" s="20">
        <v>0</v>
      </c>
      <c r="P59" s="20">
        <v>0</v>
      </c>
      <c r="Q59" s="20">
        <v>0</v>
      </c>
      <c r="R59" s="20">
        <v>0</v>
      </c>
      <c r="S59" s="26">
        <v>95</v>
      </c>
      <c r="T59" s="20">
        <f t="shared" ref="T59:AB86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202</v>
      </c>
      <c r="B60" s="20">
        <v>16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16</v>
      </c>
      <c r="K60" s="27">
        <v>16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16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214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52</v>
      </c>
      <c r="B62" s="20">
        <v>8.5</v>
      </c>
      <c r="C62" s="20">
        <v>5</v>
      </c>
      <c r="D62" s="20">
        <v>0</v>
      </c>
      <c r="E62" s="20">
        <v>6.5</v>
      </c>
      <c r="F62" s="20">
        <v>0</v>
      </c>
      <c r="G62" s="20">
        <v>0</v>
      </c>
      <c r="H62" s="20">
        <v>0</v>
      </c>
      <c r="I62" s="20">
        <v>0</v>
      </c>
      <c r="J62" s="26">
        <v>7</v>
      </c>
      <c r="K62" s="27">
        <v>8.5</v>
      </c>
      <c r="L62" s="20">
        <v>5</v>
      </c>
      <c r="M62" s="20">
        <v>0</v>
      </c>
      <c r="N62" s="20">
        <v>6.5</v>
      </c>
      <c r="O62" s="20">
        <v>0</v>
      </c>
      <c r="P62" s="20">
        <v>0</v>
      </c>
      <c r="Q62" s="20">
        <v>0</v>
      </c>
      <c r="R62" s="20">
        <v>0</v>
      </c>
      <c r="S62" s="26">
        <v>7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74</v>
      </c>
      <c r="B63" s="20">
        <v>0</v>
      </c>
      <c r="C63" s="20">
        <v>10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10</v>
      </c>
      <c r="K63" s="27">
        <v>0</v>
      </c>
      <c r="L63" s="20">
        <v>10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10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53</v>
      </c>
      <c r="B64" s="20">
        <v>9.6</v>
      </c>
      <c r="C64" s="20">
        <v>5</v>
      </c>
      <c r="D64" s="20">
        <v>0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6">
        <v>13.6</v>
      </c>
      <c r="K64" s="27">
        <v>9.6</v>
      </c>
      <c r="L64" s="20">
        <v>5</v>
      </c>
      <c r="M64" s="20">
        <v>0</v>
      </c>
      <c r="N64" s="20">
        <v>1</v>
      </c>
      <c r="O64" s="20">
        <v>0</v>
      </c>
      <c r="P64" s="20">
        <v>0</v>
      </c>
      <c r="Q64" s="20">
        <v>0</v>
      </c>
      <c r="R64" s="20">
        <v>0</v>
      </c>
      <c r="S64" s="26">
        <v>13.6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92</v>
      </c>
      <c r="B65" s="20">
        <v>206</v>
      </c>
      <c r="C65" s="20">
        <v>0</v>
      </c>
      <c r="D65" s="20">
        <v>0</v>
      </c>
      <c r="E65" s="20">
        <v>20</v>
      </c>
      <c r="F65" s="20">
        <v>0</v>
      </c>
      <c r="G65" s="20">
        <v>0</v>
      </c>
      <c r="H65" s="20">
        <v>0</v>
      </c>
      <c r="I65" s="20">
        <v>0</v>
      </c>
      <c r="J65" s="26">
        <v>186</v>
      </c>
      <c r="K65" s="27">
        <v>206</v>
      </c>
      <c r="L65" s="20">
        <v>0</v>
      </c>
      <c r="M65" s="20">
        <v>0</v>
      </c>
      <c r="N65" s="20">
        <v>20</v>
      </c>
      <c r="O65" s="20">
        <v>0</v>
      </c>
      <c r="P65" s="20">
        <v>0</v>
      </c>
      <c r="Q65" s="20">
        <v>0</v>
      </c>
      <c r="R65" s="20">
        <v>0</v>
      </c>
      <c r="S65" s="26">
        <v>186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54</v>
      </c>
      <c r="B66" s="20">
        <v>245</v>
      </c>
      <c r="C66" s="20">
        <v>0</v>
      </c>
      <c r="D66" s="20">
        <v>0</v>
      </c>
      <c r="E66" s="20">
        <v>80</v>
      </c>
      <c r="F66" s="20">
        <v>0</v>
      </c>
      <c r="G66" s="20">
        <v>0</v>
      </c>
      <c r="H66" s="20">
        <v>0</v>
      </c>
      <c r="I66" s="20">
        <v>0</v>
      </c>
      <c r="J66" s="26">
        <v>165</v>
      </c>
      <c r="K66" s="27">
        <v>245</v>
      </c>
      <c r="L66" s="20">
        <v>0</v>
      </c>
      <c r="M66" s="20">
        <v>0</v>
      </c>
      <c r="N66" s="20">
        <v>80</v>
      </c>
      <c r="O66" s="20">
        <v>0</v>
      </c>
      <c r="P66" s="20">
        <v>0</v>
      </c>
      <c r="Q66" s="20">
        <v>0</v>
      </c>
      <c r="R66" s="20">
        <v>0</v>
      </c>
      <c r="S66" s="26">
        <v>165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212</v>
      </c>
      <c r="B67" s="20">
        <v>36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36</v>
      </c>
      <c r="K67" s="27">
        <v>36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36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56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101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86" si="11">IF(AND(T69=0,AB69=0),"Ok","Issue")</f>
        <v>Ok</v>
      </c>
    </row>
    <row r="70" spans="1:29" x14ac:dyDescent="0.3">
      <c r="A70" s="17" t="s">
        <v>100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57</v>
      </c>
      <c r="B71" s="20">
        <v>44</v>
      </c>
      <c r="C71" s="20">
        <v>0</v>
      </c>
      <c r="D71" s="20">
        <v>0</v>
      </c>
      <c r="E71" s="20">
        <v>10</v>
      </c>
      <c r="F71" s="20">
        <v>0</v>
      </c>
      <c r="G71" s="20">
        <v>0</v>
      </c>
      <c r="H71" s="20">
        <v>0</v>
      </c>
      <c r="I71" s="20">
        <v>0</v>
      </c>
      <c r="J71" s="26">
        <v>34</v>
      </c>
      <c r="K71" s="27">
        <v>44</v>
      </c>
      <c r="L71" s="20">
        <v>0</v>
      </c>
      <c r="M71" s="20">
        <v>0</v>
      </c>
      <c r="N71" s="20">
        <v>10</v>
      </c>
      <c r="O71" s="20">
        <v>0</v>
      </c>
      <c r="P71" s="20">
        <v>0</v>
      </c>
      <c r="Q71" s="20">
        <v>0</v>
      </c>
      <c r="R71" s="20">
        <v>0</v>
      </c>
      <c r="S71" s="26">
        <v>34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58</v>
      </c>
      <c r="B72" s="20">
        <v>40</v>
      </c>
      <c r="C72" s="20">
        <v>0</v>
      </c>
      <c r="D72" s="20">
        <v>0</v>
      </c>
      <c r="E72" s="20">
        <v>15</v>
      </c>
      <c r="F72" s="20">
        <v>0</v>
      </c>
      <c r="G72" s="20">
        <v>0</v>
      </c>
      <c r="H72" s="20">
        <v>0</v>
      </c>
      <c r="I72" s="20">
        <v>0</v>
      </c>
      <c r="J72" s="26">
        <v>25</v>
      </c>
      <c r="K72" s="27">
        <v>40</v>
      </c>
      <c r="L72" s="20">
        <v>0</v>
      </c>
      <c r="M72" s="20">
        <v>0</v>
      </c>
      <c r="N72" s="20">
        <v>15</v>
      </c>
      <c r="O72" s="20">
        <v>0</v>
      </c>
      <c r="P72" s="20">
        <v>0</v>
      </c>
      <c r="Q72" s="20">
        <v>0</v>
      </c>
      <c r="R72" s="20">
        <v>0</v>
      </c>
      <c r="S72" s="26">
        <v>25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59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98</v>
      </c>
      <c r="B74" s="20">
        <v>10.5</v>
      </c>
      <c r="C74" s="20">
        <v>0</v>
      </c>
      <c r="D74" s="20">
        <v>0</v>
      </c>
      <c r="E74" s="20">
        <v>2.5</v>
      </c>
      <c r="F74" s="20">
        <v>0</v>
      </c>
      <c r="G74" s="20">
        <v>0</v>
      </c>
      <c r="H74" s="20">
        <v>0</v>
      </c>
      <c r="I74" s="20">
        <v>0</v>
      </c>
      <c r="J74" s="26">
        <v>8</v>
      </c>
      <c r="K74" s="27">
        <v>10.5</v>
      </c>
      <c r="L74" s="20">
        <v>0</v>
      </c>
      <c r="M74" s="20">
        <v>0</v>
      </c>
      <c r="N74" s="20">
        <v>2.5</v>
      </c>
      <c r="O74" s="20">
        <v>0</v>
      </c>
      <c r="P74" s="20">
        <v>0</v>
      </c>
      <c r="Q74" s="20">
        <v>0</v>
      </c>
      <c r="R74" s="20">
        <v>0</v>
      </c>
      <c r="S74" s="26">
        <v>8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203</v>
      </c>
      <c r="B75" s="20">
        <v>4.75</v>
      </c>
      <c r="C75" s="20">
        <v>0</v>
      </c>
      <c r="D75" s="20">
        <v>0</v>
      </c>
      <c r="E75" s="20">
        <v>2.75</v>
      </c>
      <c r="F75" s="20">
        <v>0</v>
      </c>
      <c r="G75" s="20">
        <v>0</v>
      </c>
      <c r="H75" s="20">
        <v>0</v>
      </c>
      <c r="I75" s="20">
        <v>0</v>
      </c>
      <c r="J75" s="26">
        <v>2</v>
      </c>
      <c r="K75" s="27">
        <v>4.75</v>
      </c>
      <c r="L75" s="20">
        <v>0</v>
      </c>
      <c r="M75" s="20">
        <v>0</v>
      </c>
      <c r="N75" s="20">
        <v>2.75</v>
      </c>
      <c r="O75" s="20">
        <v>0</v>
      </c>
      <c r="P75" s="20">
        <v>0</v>
      </c>
      <c r="Q75" s="20">
        <v>0</v>
      </c>
      <c r="R75" s="20">
        <v>0</v>
      </c>
      <c r="S75" s="26">
        <v>2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213</v>
      </c>
      <c r="B76" s="20">
        <v>3.9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3.9</v>
      </c>
      <c r="K76" s="27">
        <v>3.9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3.9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93</v>
      </c>
      <c r="B77" s="20">
        <v>7.25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7.25</v>
      </c>
      <c r="K77" s="27">
        <v>7.25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7.25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206</v>
      </c>
      <c r="B78" s="20">
        <v>12</v>
      </c>
      <c r="C78" s="20">
        <v>50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62</v>
      </c>
      <c r="K78" s="27">
        <v>12</v>
      </c>
      <c r="L78" s="20">
        <v>50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62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205</v>
      </c>
      <c r="B79" s="20">
        <v>5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5</v>
      </c>
      <c r="K79" s="27">
        <v>5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5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55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73</v>
      </c>
      <c r="B81" s="20">
        <v>42</v>
      </c>
      <c r="C81" s="20">
        <v>0</v>
      </c>
      <c r="D81" s="20">
        <v>0</v>
      </c>
      <c r="E81" s="20">
        <v>17</v>
      </c>
      <c r="F81" s="20">
        <v>0</v>
      </c>
      <c r="G81" s="20">
        <v>0</v>
      </c>
      <c r="H81" s="20">
        <v>0</v>
      </c>
      <c r="I81" s="20">
        <v>0</v>
      </c>
      <c r="J81" s="26">
        <v>25</v>
      </c>
      <c r="K81" s="27">
        <v>42</v>
      </c>
      <c r="L81" s="20">
        <v>0</v>
      </c>
      <c r="M81" s="20">
        <v>0</v>
      </c>
      <c r="N81" s="20">
        <v>17</v>
      </c>
      <c r="O81" s="20">
        <v>0</v>
      </c>
      <c r="P81" s="20">
        <v>0</v>
      </c>
      <c r="Q81" s="20">
        <v>0</v>
      </c>
      <c r="R81" s="20">
        <v>0</v>
      </c>
      <c r="S81" s="26">
        <v>25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65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39</v>
      </c>
      <c r="B83" s="20">
        <v>0</v>
      </c>
      <c r="C83" s="20">
        <v>0</v>
      </c>
      <c r="D83" s="20">
        <v>0</v>
      </c>
      <c r="E83" s="20">
        <v>10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10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99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40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ht="15" thickBot="1" x14ac:dyDescent="0.35">
      <c r="A86" s="17" t="s">
        <v>46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ref="W86" si="12">E86-N86</f>
        <v>0</v>
      </c>
      <c r="X86" s="20">
        <f t="shared" ref="X86" si="13">F86-O86</f>
        <v>0</v>
      </c>
      <c r="Y86" s="20">
        <f t="shared" ref="Y86" si="14">G86-P86</f>
        <v>0</v>
      </c>
      <c r="Z86" s="20">
        <f t="shared" ref="Z86" si="15">H86-Q86</f>
        <v>0</v>
      </c>
      <c r="AA86" s="20">
        <f t="shared" ref="AA86" si="16">I86-R86</f>
        <v>0</v>
      </c>
      <c r="AB86" s="20">
        <f t="shared" ref="AB86" si="17">J86-S86</f>
        <v>0</v>
      </c>
      <c r="AC86" s="17" t="str">
        <f t="shared" si="11"/>
        <v>Ok</v>
      </c>
    </row>
    <row r="87" spans="1:29" s="37" customFormat="1" ht="16.2" thickBot="1" x14ac:dyDescent="0.35">
      <c r="A87" s="32" t="s">
        <v>20</v>
      </c>
      <c r="B87" s="33">
        <f t="shared" ref="B87:AB87" si="18">SUM(B4:B86)</f>
        <v>2932.35</v>
      </c>
      <c r="C87" s="33">
        <f t="shared" si="18"/>
        <v>1730</v>
      </c>
      <c r="D87" s="33">
        <f t="shared" si="18"/>
        <v>0</v>
      </c>
      <c r="E87" s="33">
        <f t="shared" si="18"/>
        <v>865.5</v>
      </c>
      <c r="F87" s="33">
        <f t="shared" si="18"/>
        <v>0</v>
      </c>
      <c r="G87" s="33">
        <f t="shared" si="18"/>
        <v>0</v>
      </c>
      <c r="H87" s="33">
        <f t="shared" si="18"/>
        <v>0</v>
      </c>
      <c r="I87" s="33">
        <f t="shared" si="18"/>
        <v>0</v>
      </c>
      <c r="J87" s="34">
        <f t="shared" si="18"/>
        <v>3806.85</v>
      </c>
      <c r="K87" s="35">
        <f t="shared" si="18"/>
        <v>2932.35</v>
      </c>
      <c r="L87" s="33">
        <f t="shared" si="18"/>
        <v>1730</v>
      </c>
      <c r="M87" s="33">
        <f t="shared" si="18"/>
        <v>0</v>
      </c>
      <c r="N87" s="33">
        <f t="shared" si="18"/>
        <v>855.5</v>
      </c>
      <c r="O87" s="33">
        <f t="shared" si="18"/>
        <v>0</v>
      </c>
      <c r="P87" s="33">
        <f t="shared" si="18"/>
        <v>0</v>
      </c>
      <c r="Q87" s="33">
        <f t="shared" si="18"/>
        <v>0</v>
      </c>
      <c r="R87" s="33">
        <f t="shared" si="18"/>
        <v>0</v>
      </c>
      <c r="S87" s="34">
        <f t="shared" si="18"/>
        <v>3806.85</v>
      </c>
      <c r="T87" s="33">
        <f t="shared" si="18"/>
        <v>0</v>
      </c>
      <c r="U87" s="33">
        <f t="shared" si="18"/>
        <v>0</v>
      </c>
      <c r="V87" s="33">
        <f t="shared" si="18"/>
        <v>0</v>
      </c>
      <c r="W87" s="33">
        <f t="shared" si="18"/>
        <v>10</v>
      </c>
      <c r="X87" s="33">
        <f t="shared" si="18"/>
        <v>0</v>
      </c>
      <c r="Y87" s="33">
        <f t="shared" si="18"/>
        <v>0</v>
      </c>
      <c r="Z87" s="33">
        <f t="shared" si="18"/>
        <v>0</v>
      </c>
      <c r="AA87" s="33">
        <f t="shared" si="18"/>
        <v>0</v>
      </c>
      <c r="AB87" s="34">
        <f t="shared" si="18"/>
        <v>0</v>
      </c>
      <c r="AC87" s="36"/>
    </row>
  </sheetData>
  <mergeCells count="3">
    <mergeCell ref="B1:J1"/>
    <mergeCell ref="K1:S1"/>
    <mergeCell ref="T1:AB1"/>
  </mergeCells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87:A1048576 A1:A3">
    <cfRule type="duplicateValues" dxfId="2" priority="32"/>
  </conditionalFormatting>
  <conditionalFormatting sqref="A82:A86">
    <cfRule type="duplicateValues" dxfId="1" priority="38"/>
  </conditionalFormatting>
  <conditionalFormatting sqref="A16">
    <cfRule type="duplicateValues" dxfId="0" priority="4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2021-06-16T07:18:45Z</dcterms:modified>
</cp:coreProperties>
</file>