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3832704-Manik Lal Dey\1920\"/>
    </mc:Choice>
  </mc:AlternateContent>
  <xr:revisionPtr revIDLastSave="0" documentId="13_ncr:1_{48C4370E-150F-49F0-BBB8-A5BCFE8C5006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working'!$A$1:$M$59</definedName>
    <definedName name="_xlnm._FilterDatabase" localSheetId="5" hidden="1">Reco!$A$3:$AC$56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80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L3" i="5"/>
  <c r="M3" i="5"/>
  <c r="L4" i="5"/>
  <c r="M4" i="5"/>
  <c r="L5" i="5"/>
  <c r="M5" i="5"/>
  <c r="L6" i="5"/>
  <c r="L7" i="5"/>
  <c r="M7" i="5"/>
  <c r="L8" i="5"/>
  <c r="M8" i="5"/>
  <c r="L9" i="5"/>
  <c r="M9" i="5"/>
  <c r="L10" i="5"/>
  <c r="M10" i="5"/>
  <c r="L11" i="5"/>
  <c r="L12" i="5"/>
  <c r="M12" i="5"/>
  <c r="L13" i="5"/>
  <c r="M13" i="5"/>
  <c r="L14" i="5"/>
  <c r="M14" i="5"/>
  <c r="L15" i="5"/>
  <c r="M15" i="5"/>
  <c r="L16" i="5"/>
  <c r="M16" i="5"/>
  <c r="L17" i="5"/>
  <c r="M17" i="5"/>
  <c r="L18" i="5"/>
  <c r="M18" i="5"/>
  <c r="L19" i="5"/>
  <c r="L20" i="5"/>
  <c r="M20" i="5"/>
  <c r="L21" i="5"/>
  <c r="L22" i="5"/>
  <c r="M22" i="5"/>
  <c r="L23" i="5"/>
  <c r="L24" i="5"/>
  <c r="L25" i="5"/>
  <c r="L26" i="5"/>
  <c r="L27" i="5"/>
  <c r="M27" i="5"/>
  <c r="L28" i="5"/>
  <c r="M28" i="5"/>
  <c r="L29" i="5"/>
  <c r="M29" i="5"/>
  <c r="L30" i="5"/>
  <c r="L31" i="5"/>
  <c r="M31" i="5"/>
  <c r="L32" i="5"/>
  <c r="M32" i="5"/>
  <c r="L33" i="5"/>
  <c r="M33" i="5"/>
  <c r="L34" i="5"/>
  <c r="M34" i="5"/>
  <c r="L35" i="5"/>
  <c r="M35" i="5"/>
  <c r="L36" i="5"/>
  <c r="M36" i="5"/>
  <c r="L37" i="5"/>
  <c r="M37" i="5"/>
  <c r="L38" i="5"/>
  <c r="L39" i="5"/>
  <c r="M39" i="5"/>
  <c r="L40" i="5"/>
  <c r="M40" i="5"/>
  <c r="L41" i="5"/>
  <c r="M41" i="5"/>
  <c r="L42" i="5"/>
  <c r="M42" i="5"/>
  <c r="L43" i="5"/>
  <c r="M43" i="5"/>
  <c r="L44" i="5"/>
  <c r="L45" i="5"/>
  <c r="M45" i="5"/>
  <c r="L46" i="5"/>
  <c r="L47" i="5"/>
  <c r="L48" i="5"/>
  <c r="M48" i="5"/>
  <c r="L49" i="5"/>
  <c r="L50" i="5"/>
  <c r="M50" i="5"/>
  <c r="L51" i="5"/>
  <c r="M51" i="5"/>
  <c r="L52" i="5"/>
  <c r="M52" i="5"/>
  <c r="L53" i="5"/>
  <c r="L54" i="5"/>
  <c r="M54" i="5"/>
  <c r="L55" i="5"/>
  <c r="M55" i="5"/>
  <c r="L56" i="5"/>
  <c r="M56" i="5"/>
  <c r="L57" i="5"/>
  <c r="M57" i="5"/>
  <c r="L58" i="5"/>
  <c r="M58" i="5"/>
  <c r="L59" i="5"/>
  <c r="M59" i="5"/>
  <c r="M2" i="5"/>
  <c r="M111" i="2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144" i="2"/>
  <c r="I144" i="2"/>
  <c r="H144" i="2"/>
  <c r="G144" i="2"/>
  <c r="F144" i="2"/>
  <c r="E144" i="2"/>
  <c r="M143" i="2"/>
  <c r="I143" i="2"/>
  <c r="H143" i="2"/>
  <c r="G143" i="2"/>
  <c r="F143" i="2"/>
  <c r="E143" i="2"/>
  <c r="M142" i="2"/>
  <c r="I142" i="2"/>
  <c r="H142" i="2"/>
  <c r="G142" i="2"/>
  <c r="F142" i="2"/>
  <c r="E142" i="2"/>
  <c r="M141" i="2"/>
  <c r="I141" i="2"/>
  <c r="H141" i="2"/>
  <c r="G141" i="2"/>
  <c r="F141" i="2"/>
  <c r="E141" i="2"/>
  <c r="M140" i="2"/>
  <c r="I140" i="2"/>
  <c r="H140" i="2"/>
  <c r="G140" i="2"/>
  <c r="F140" i="2"/>
  <c r="E140" i="2"/>
  <c r="M139" i="2"/>
  <c r="I139" i="2"/>
  <c r="H139" i="2"/>
  <c r="G139" i="2"/>
  <c r="F139" i="2"/>
  <c r="E139" i="2"/>
  <c r="M138" i="2"/>
  <c r="I138" i="2"/>
  <c r="H138" i="2"/>
  <c r="G138" i="2"/>
  <c r="F138" i="2"/>
  <c r="E138" i="2"/>
  <c r="M137" i="2"/>
  <c r="I137" i="2"/>
  <c r="H137" i="2"/>
  <c r="G137" i="2"/>
  <c r="F137" i="2"/>
  <c r="E137" i="2"/>
  <c r="M136" i="2"/>
  <c r="I136" i="2"/>
  <c r="H136" i="2"/>
  <c r="G136" i="2"/>
  <c r="F136" i="2"/>
  <c r="E136" i="2"/>
  <c r="M135" i="2"/>
  <c r="I135" i="2"/>
  <c r="H135" i="2"/>
  <c r="G135" i="2"/>
  <c r="F135" i="2"/>
  <c r="E135" i="2"/>
  <c r="M134" i="2"/>
  <c r="I134" i="2"/>
  <c r="H134" i="2"/>
  <c r="G134" i="2"/>
  <c r="F134" i="2"/>
  <c r="E134" i="2"/>
  <c r="M133" i="2"/>
  <c r="I133" i="2"/>
  <c r="H133" i="2"/>
  <c r="G133" i="2"/>
  <c r="F133" i="2"/>
  <c r="E133" i="2"/>
  <c r="M132" i="2"/>
  <c r="I132" i="2"/>
  <c r="H132" i="2"/>
  <c r="G132" i="2"/>
  <c r="F132" i="2"/>
  <c r="E132" i="2"/>
  <c r="M131" i="2"/>
  <c r="I131" i="2"/>
  <c r="H131" i="2"/>
  <c r="G131" i="2"/>
  <c r="F131" i="2"/>
  <c r="E131" i="2"/>
  <c r="M130" i="2"/>
  <c r="I130" i="2"/>
  <c r="H130" i="2"/>
  <c r="G130" i="2"/>
  <c r="F130" i="2"/>
  <c r="E130" i="2"/>
  <c r="M129" i="2"/>
  <c r="I129" i="2"/>
  <c r="H129" i="2"/>
  <c r="G129" i="2"/>
  <c r="F129" i="2"/>
  <c r="E129" i="2"/>
  <c r="M128" i="2"/>
  <c r="I128" i="2"/>
  <c r="H128" i="2"/>
  <c r="G128" i="2"/>
  <c r="F128" i="2"/>
  <c r="E128" i="2"/>
  <c r="M127" i="2"/>
  <c r="I127" i="2"/>
  <c r="H127" i="2"/>
  <c r="G127" i="2"/>
  <c r="F127" i="2"/>
  <c r="E127" i="2"/>
  <c r="M126" i="2"/>
  <c r="I126" i="2"/>
  <c r="H126" i="2"/>
  <c r="G126" i="2"/>
  <c r="F126" i="2"/>
  <c r="E126" i="2"/>
  <c r="M125" i="2"/>
  <c r="I125" i="2"/>
  <c r="H125" i="2"/>
  <c r="G125" i="2"/>
  <c r="F125" i="2"/>
  <c r="E125" i="2"/>
  <c r="M124" i="2"/>
  <c r="I124" i="2"/>
  <c r="H124" i="2"/>
  <c r="G124" i="2"/>
  <c r="F124" i="2"/>
  <c r="E124" i="2"/>
  <c r="M123" i="2"/>
  <c r="I123" i="2"/>
  <c r="H123" i="2"/>
  <c r="G123" i="2"/>
  <c r="F123" i="2"/>
  <c r="E123" i="2"/>
  <c r="M122" i="2"/>
  <c r="I122" i="2"/>
  <c r="H122" i="2"/>
  <c r="G122" i="2"/>
  <c r="F122" i="2"/>
  <c r="E122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M180" i="2"/>
  <c r="I180" i="2"/>
  <c r="H180" i="2"/>
  <c r="G180" i="2"/>
  <c r="F180" i="2"/>
  <c r="E180" i="2"/>
  <c r="M179" i="2"/>
  <c r="I179" i="2"/>
  <c r="H179" i="2"/>
  <c r="G179" i="2"/>
  <c r="F179" i="2"/>
  <c r="E179" i="2"/>
  <c r="M178" i="2"/>
  <c r="I178" i="2"/>
  <c r="H178" i="2"/>
  <c r="G178" i="2"/>
  <c r="F178" i="2"/>
  <c r="E178" i="2"/>
  <c r="M177" i="2"/>
  <c r="I177" i="2"/>
  <c r="H177" i="2"/>
  <c r="G177" i="2"/>
  <c r="F177" i="2"/>
  <c r="E177" i="2"/>
  <c r="M176" i="2"/>
  <c r="I176" i="2"/>
  <c r="H176" i="2"/>
  <c r="G176" i="2"/>
  <c r="F176" i="2"/>
  <c r="E176" i="2"/>
  <c r="M175" i="2"/>
  <c r="I175" i="2"/>
  <c r="H175" i="2"/>
  <c r="G175" i="2"/>
  <c r="F175" i="2"/>
  <c r="E175" i="2"/>
  <c r="M174" i="2"/>
  <c r="I174" i="2"/>
  <c r="H174" i="2"/>
  <c r="G174" i="2"/>
  <c r="F174" i="2"/>
  <c r="E174" i="2"/>
  <c r="M173" i="2"/>
  <c r="I173" i="2"/>
  <c r="H173" i="2"/>
  <c r="G173" i="2"/>
  <c r="F173" i="2"/>
  <c r="E173" i="2"/>
  <c r="M172" i="2"/>
  <c r="I172" i="2"/>
  <c r="H172" i="2"/>
  <c r="G172" i="2"/>
  <c r="F172" i="2"/>
  <c r="E172" i="2"/>
  <c r="M171" i="2"/>
  <c r="I171" i="2"/>
  <c r="H171" i="2"/>
  <c r="G171" i="2"/>
  <c r="F171" i="2"/>
  <c r="E171" i="2"/>
  <c r="M170" i="2"/>
  <c r="I170" i="2"/>
  <c r="H170" i="2"/>
  <c r="G170" i="2"/>
  <c r="F170" i="2"/>
  <c r="E170" i="2"/>
  <c r="M169" i="2"/>
  <c r="I169" i="2"/>
  <c r="H169" i="2"/>
  <c r="G169" i="2"/>
  <c r="F169" i="2"/>
  <c r="E169" i="2"/>
  <c r="M168" i="2"/>
  <c r="I168" i="2"/>
  <c r="H168" i="2"/>
  <c r="G168" i="2"/>
  <c r="F168" i="2"/>
  <c r="E168" i="2"/>
  <c r="M167" i="2"/>
  <c r="I167" i="2"/>
  <c r="H167" i="2"/>
  <c r="G167" i="2"/>
  <c r="F167" i="2"/>
  <c r="E167" i="2"/>
  <c r="M166" i="2"/>
  <c r="I166" i="2"/>
  <c r="H166" i="2"/>
  <c r="G166" i="2"/>
  <c r="F166" i="2"/>
  <c r="E166" i="2"/>
  <c r="M165" i="2"/>
  <c r="I165" i="2"/>
  <c r="H165" i="2"/>
  <c r="G165" i="2"/>
  <c r="F165" i="2"/>
  <c r="E165" i="2"/>
  <c r="M164" i="2"/>
  <c r="I164" i="2"/>
  <c r="H164" i="2"/>
  <c r="G164" i="2"/>
  <c r="F164" i="2"/>
  <c r="E164" i="2"/>
  <c r="M163" i="2"/>
  <c r="I163" i="2"/>
  <c r="H163" i="2"/>
  <c r="G163" i="2"/>
  <c r="F163" i="2"/>
  <c r="E163" i="2"/>
  <c r="M162" i="2"/>
  <c r="I162" i="2"/>
  <c r="H162" i="2"/>
  <c r="G162" i="2"/>
  <c r="F162" i="2"/>
  <c r="E162" i="2"/>
  <c r="M161" i="2"/>
  <c r="I161" i="2"/>
  <c r="H161" i="2"/>
  <c r="G161" i="2"/>
  <c r="F161" i="2"/>
  <c r="E161" i="2"/>
  <c r="M160" i="2"/>
  <c r="I160" i="2"/>
  <c r="H160" i="2"/>
  <c r="G160" i="2"/>
  <c r="F160" i="2"/>
  <c r="E160" i="2"/>
  <c r="M159" i="2"/>
  <c r="I159" i="2"/>
  <c r="H159" i="2"/>
  <c r="G159" i="2"/>
  <c r="F159" i="2"/>
  <c r="E159" i="2"/>
  <c r="M158" i="2"/>
  <c r="I158" i="2"/>
  <c r="H158" i="2"/>
  <c r="G158" i="2"/>
  <c r="F158" i="2"/>
  <c r="E158" i="2"/>
  <c r="M157" i="2"/>
  <c r="I157" i="2"/>
  <c r="H157" i="2"/>
  <c r="G157" i="2"/>
  <c r="F157" i="2"/>
  <c r="E157" i="2"/>
  <c r="M156" i="2"/>
  <c r="I156" i="2"/>
  <c r="H156" i="2"/>
  <c r="G156" i="2"/>
  <c r="F156" i="2"/>
  <c r="E156" i="2"/>
  <c r="M155" i="2"/>
  <c r="I155" i="2"/>
  <c r="H155" i="2"/>
  <c r="G155" i="2"/>
  <c r="F155" i="2"/>
  <c r="E155" i="2"/>
  <c r="M154" i="2"/>
  <c r="I154" i="2"/>
  <c r="H154" i="2"/>
  <c r="G154" i="2"/>
  <c r="F154" i="2"/>
  <c r="E154" i="2"/>
  <c r="M153" i="2"/>
  <c r="I153" i="2"/>
  <c r="H153" i="2"/>
  <c r="G153" i="2"/>
  <c r="F153" i="2"/>
  <c r="E153" i="2"/>
  <c r="M152" i="2"/>
  <c r="I152" i="2"/>
  <c r="H152" i="2"/>
  <c r="G152" i="2"/>
  <c r="F152" i="2"/>
  <c r="E152" i="2"/>
  <c r="M151" i="2"/>
  <c r="I151" i="2"/>
  <c r="H151" i="2"/>
  <c r="G151" i="2"/>
  <c r="F151" i="2"/>
  <c r="E151" i="2"/>
  <c r="M150" i="2"/>
  <c r="I150" i="2"/>
  <c r="H150" i="2"/>
  <c r="G150" i="2"/>
  <c r="F150" i="2"/>
  <c r="E150" i="2"/>
  <c r="M149" i="2"/>
  <c r="I149" i="2"/>
  <c r="H149" i="2"/>
  <c r="G149" i="2"/>
  <c r="F149" i="2"/>
  <c r="E149" i="2"/>
  <c r="M148" i="2"/>
  <c r="I148" i="2"/>
  <c r="H148" i="2"/>
  <c r="G148" i="2"/>
  <c r="F148" i="2"/>
  <c r="E148" i="2"/>
  <c r="M147" i="2"/>
  <c r="I147" i="2"/>
  <c r="H147" i="2"/>
  <c r="G147" i="2"/>
  <c r="F147" i="2"/>
  <c r="E147" i="2"/>
  <c r="M146" i="2"/>
  <c r="I146" i="2"/>
  <c r="H146" i="2"/>
  <c r="G146" i="2"/>
  <c r="F146" i="2"/>
  <c r="E146" i="2"/>
  <c r="M145" i="2"/>
  <c r="I145" i="2"/>
  <c r="H145" i="2"/>
  <c r="G145" i="2"/>
  <c r="F145" i="2"/>
  <c r="E145" i="2"/>
  <c r="X26" i="4" l="1"/>
  <c r="T27" i="4"/>
  <c r="AB27" i="4"/>
  <c r="Z28" i="4"/>
  <c r="X29" i="4"/>
  <c r="V30" i="4"/>
  <c r="X33" i="4"/>
  <c r="X36" i="4"/>
  <c r="V37" i="4"/>
  <c r="Z39" i="4"/>
  <c r="X40" i="4"/>
  <c r="Z43" i="4"/>
  <c r="V45" i="4"/>
  <c r="X48" i="4"/>
  <c r="V8" i="4"/>
  <c r="X11" i="4"/>
  <c r="Z18" i="4"/>
  <c r="AA25" i="4"/>
  <c r="Y26" i="4"/>
  <c r="AA28" i="4"/>
  <c r="AA32" i="4"/>
  <c r="Y33" i="4"/>
  <c r="W34" i="4"/>
  <c r="AA35" i="4"/>
  <c r="U46" i="4"/>
  <c r="AA47" i="4"/>
  <c r="Y48" i="4"/>
  <c r="W49" i="4"/>
  <c r="W42" i="4"/>
  <c r="Y45" i="4"/>
  <c r="U47" i="4"/>
  <c r="AA48" i="4"/>
  <c r="Y49" i="4"/>
  <c r="AA18" i="4"/>
  <c r="W20" i="4"/>
  <c r="Y36" i="4"/>
  <c r="AA40" i="4"/>
  <c r="Y41" i="4"/>
  <c r="T8" i="4"/>
  <c r="AB8" i="4"/>
  <c r="Z9" i="4"/>
  <c r="T12" i="4"/>
  <c r="AB12" i="4"/>
  <c r="Z13" i="4"/>
  <c r="V15" i="4"/>
  <c r="T16" i="4"/>
  <c r="AB16" i="4"/>
  <c r="X18" i="4"/>
  <c r="Z27" i="4"/>
  <c r="T30" i="4"/>
  <c r="AB30" i="4"/>
  <c r="Z31" i="4"/>
  <c r="X32" i="4"/>
  <c r="T34" i="4"/>
  <c r="AB34" i="4"/>
  <c r="T37" i="4"/>
  <c r="AB37" i="4"/>
  <c r="Z38" i="4"/>
  <c r="X39" i="4"/>
  <c r="T41" i="4"/>
  <c r="AB41" i="4"/>
  <c r="Z42" i="4"/>
  <c r="V44" i="4"/>
  <c r="T45" i="4"/>
  <c r="AB45" i="4"/>
  <c r="X47" i="4"/>
  <c r="T49" i="4"/>
  <c r="AB49" i="4"/>
  <c r="Z54" i="4"/>
  <c r="V9" i="4"/>
  <c r="V17" i="4"/>
  <c r="V21" i="4"/>
  <c r="T22" i="4"/>
  <c r="AB22" i="4"/>
  <c r="X24" i="4"/>
  <c r="V27" i="4"/>
  <c r="X30" i="4"/>
  <c r="V31" i="4"/>
  <c r="Z33" i="4"/>
  <c r="X34" i="4"/>
  <c r="V38" i="4"/>
  <c r="Z40" i="4"/>
  <c r="V42" i="4"/>
  <c r="T43" i="4"/>
  <c r="AB43" i="4"/>
  <c r="X45" i="4"/>
  <c r="V46" i="4"/>
  <c r="X49" i="4"/>
  <c r="Z55" i="4"/>
  <c r="X9" i="4"/>
  <c r="Z12" i="4"/>
  <c r="X17" i="4"/>
  <c r="T26" i="4"/>
  <c r="AB26" i="4"/>
  <c r="AB29" i="4"/>
  <c r="X31" i="4"/>
  <c r="Z34" i="4"/>
  <c r="V35" i="4"/>
  <c r="T36" i="4"/>
  <c r="AB36" i="4"/>
  <c r="X38" i="4"/>
  <c r="V39" i="4"/>
  <c r="Z41" i="4"/>
  <c r="V43" i="4"/>
  <c r="T44" i="4"/>
  <c r="AB44" i="4"/>
  <c r="X46" i="4"/>
  <c r="T48" i="4"/>
  <c r="AB48" i="4"/>
  <c r="Z49" i="4"/>
  <c r="U30" i="4"/>
  <c r="AA31" i="4"/>
  <c r="W33" i="4"/>
  <c r="W36" i="4"/>
  <c r="U37" i="4"/>
  <c r="AA38" i="4"/>
  <c r="W40" i="4"/>
  <c r="U41" i="4"/>
  <c r="AA42" i="4"/>
  <c r="Y43" i="4"/>
  <c r="W44" i="4"/>
  <c r="U45" i="4"/>
  <c r="AA46" i="4"/>
  <c r="Y50" i="4"/>
  <c r="W51" i="4"/>
  <c r="U20" i="4"/>
  <c r="W55" i="4"/>
  <c r="AA11" i="4"/>
  <c r="Y16" i="4"/>
  <c r="AA19" i="4"/>
  <c r="Y20" i="4"/>
  <c r="W21" i="4"/>
  <c r="Y24" i="4"/>
  <c r="U19" i="4"/>
  <c r="U9" i="4"/>
  <c r="AA10" i="4"/>
  <c r="AA14" i="4"/>
  <c r="Y15" i="4"/>
  <c r="Z22" i="4"/>
  <c r="V24" i="4"/>
  <c r="Y29" i="4"/>
  <c r="W30" i="4"/>
  <c r="W37" i="4"/>
  <c r="V50" i="4"/>
  <c r="Z52" i="4"/>
  <c r="V54" i="4"/>
  <c r="U11" i="4"/>
  <c r="W14" i="4"/>
  <c r="Y17" i="4"/>
  <c r="W18" i="4"/>
  <c r="Z20" i="4"/>
  <c r="T23" i="4"/>
  <c r="AB23" i="4"/>
  <c r="U25" i="4"/>
  <c r="W27" i="4"/>
  <c r="T28" i="4"/>
  <c r="AA29" i="4"/>
  <c r="W31" i="4"/>
  <c r="AA33" i="4"/>
  <c r="AA36" i="4"/>
  <c r="Y37" i="4"/>
  <c r="W38" i="4"/>
  <c r="U39" i="4"/>
  <c r="Z53" i="4"/>
  <c r="AA9" i="4"/>
  <c r="W11" i="4"/>
  <c r="V11" i="4"/>
  <c r="AA13" i="4"/>
  <c r="Y14" i="4"/>
  <c r="W15" i="4"/>
  <c r="U16" i="4"/>
  <c r="Z21" i="4"/>
  <c r="V23" i="4"/>
  <c r="W25" i="4"/>
  <c r="W28" i="4"/>
  <c r="U29" i="4"/>
  <c r="U33" i="4"/>
  <c r="W35" i="4"/>
  <c r="Y46" i="4"/>
  <c r="W47" i="4"/>
  <c r="U48" i="4"/>
  <c r="AA49" i="4"/>
  <c r="T9" i="4"/>
  <c r="AB9" i="4"/>
  <c r="W8" i="4"/>
  <c r="U12" i="4"/>
  <c r="U22" i="4"/>
  <c r="V33" i="4"/>
  <c r="U43" i="4"/>
  <c r="AA50" i="4"/>
  <c r="W52" i="4"/>
  <c r="X55" i="4"/>
  <c r="Y8" i="4"/>
  <c r="W9" i="4"/>
  <c r="Z11" i="4"/>
  <c r="W12" i="4"/>
  <c r="U13" i="4"/>
  <c r="V16" i="4"/>
  <c r="AA17" i="4"/>
  <c r="T20" i="4"/>
  <c r="AB20" i="4"/>
  <c r="W22" i="4"/>
  <c r="AA26" i="4"/>
  <c r="AB28" i="4"/>
  <c r="U31" i="4"/>
  <c r="U34" i="4"/>
  <c r="V36" i="4"/>
  <c r="AA37" i="4"/>
  <c r="Y38" i="4"/>
  <c r="W39" i="4"/>
  <c r="U40" i="4"/>
  <c r="W43" i="4"/>
  <c r="AA51" i="4"/>
  <c r="X52" i="4"/>
  <c r="W53" i="4"/>
  <c r="AA55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5" i="4"/>
  <c r="U26" i="4"/>
  <c r="Y27" i="4"/>
  <c r="X27" i="4"/>
  <c r="V28" i="4"/>
  <c r="T29" i="4"/>
  <c r="Y30" i="4"/>
  <c r="U32" i="4"/>
  <c r="U51" i="4"/>
  <c r="AA52" i="4"/>
  <c r="U55" i="4"/>
  <c r="U8" i="4"/>
  <c r="X10" i="4"/>
  <c r="V14" i="4"/>
  <c r="U14" i="4"/>
  <c r="T15" i="4"/>
  <c r="AB15" i="4"/>
  <c r="U18" i="4"/>
  <c r="U21" i="4"/>
  <c r="AA22" i="4"/>
  <c r="Y23" i="4"/>
  <c r="Z25" i="4"/>
  <c r="W26" i="4"/>
  <c r="AA27" i="4"/>
  <c r="V29" i="4"/>
  <c r="AA30" i="4"/>
  <c r="Y31" i="4"/>
  <c r="V32" i="4"/>
  <c r="T33" i="4"/>
  <c r="AB33" i="4"/>
  <c r="Y34" i="4"/>
  <c r="T35" i="4"/>
  <c r="AB35" i="4"/>
  <c r="U38" i="4"/>
  <c r="T38" i="4"/>
  <c r="AB38" i="4"/>
  <c r="AA39" i="4"/>
  <c r="W41" i="4"/>
  <c r="U42" i="4"/>
  <c r="AA43" i="4"/>
  <c r="Y44" i="4"/>
  <c r="Z47" i="4"/>
  <c r="W48" i="4"/>
  <c r="U49" i="4"/>
  <c r="Z51" i="4"/>
  <c r="U53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V25" i="4"/>
  <c r="Z26" i="4"/>
  <c r="U28" i="4"/>
  <c r="AA34" i="4"/>
  <c r="Y39" i="4"/>
  <c r="W45" i="4"/>
  <c r="V40" i="4"/>
  <c r="T46" i="4"/>
  <c r="AB46" i="4"/>
  <c r="AA12" i="4"/>
  <c r="Y18" i="4"/>
  <c r="W24" i="4"/>
  <c r="Z29" i="4"/>
  <c r="U35" i="4"/>
  <c r="AA41" i="4"/>
  <c r="Y47" i="4"/>
  <c r="T51" i="4"/>
  <c r="AB51" i="4"/>
  <c r="U54" i="4"/>
  <c r="Y9" i="4"/>
  <c r="U10" i="4"/>
  <c r="Y13" i="4"/>
  <c r="X13" i="4"/>
  <c r="X15" i="4"/>
  <c r="AA16" i="4"/>
  <c r="W19" i="4"/>
  <c r="V19" i="4"/>
  <c r="U27" i="4"/>
  <c r="Y28" i="4"/>
  <c r="W32" i="4"/>
  <c r="Y42" i="4"/>
  <c r="X42" i="4"/>
  <c r="X44" i="4"/>
  <c r="AA45" i="4"/>
  <c r="V48" i="4"/>
  <c r="V51" i="4"/>
  <c r="X53" i="4"/>
  <c r="W54" i="4"/>
  <c r="AA20" i="4"/>
  <c r="Y25" i="4"/>
  <c r="Z36" i="4"/>
  <c r="W10" i="4"/>
  <c r="Y19" i="4"/>
  <c r="Y21" i="4"/>
  <c r="X21" i="4"/>
  <c r="X23" i="4"/>
  <c r="AA24" i="4"/>
  <c r="V26" i="4"/>
  <c r="T31" i="4"/>
  <c r="AB31" i="4"/>
  <c r="Y35" i="4"/>
  <c r="Z50" i="4"/>
  <c r="V52" i="4"/>
  <c r="AA53" i="4"/>
  <c r="Y54" i="4"/>
  <c r="V55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W29" i="4"/>
  <c r="Z32" i="4"/>
  <c r="Y32" i="4"/>
  <c r="Z35" i="4"/>
  <c r="X37" i="4"/>
  <c r="T40" i="4"/>
  <c r="AB40" i="4"/>
  <c r="X41" i="4"/>
  <c r="T42" i="4"/>
  <c r="AB42" i="4"/>
  <c r="AA44" i="4"/>
  <c r="Z44" i="4"/>
  <c r="Z46" i="4"/>
  <c r="V47" i="4"/>
  <c r="Z48" i="4"/>
  <c r="Y52" i="4"/>
  <c r="Z8" i="4"/>
  <c r="U15" i="4"/>
  <c r="X22" i="4"/>
  <c r="T32" i="4"/>
  <c r="AB32" i="4"/>
  <c r="Z37" i="4"/>
  <c r="U44" i="4"/>
  <c r="V53" i="4"/>
  <c r="T50" i="4"/>
  <c r="AB50" i="4"/>
  <c r="X51" i="4"/>
  <c r="T52" i="4"/>
  <c r="AB52" i="4"/>
  <c r="T54" i="4"/>
  <c r="AB54" i="4"/>
  <c r="AA54" i="4"/>
  <c r="T10" i="4"/>
  <c r="AB10" i="4"/>
  <c r="Z16" i="4"/>
  <c r="U23" i="4"/>
  <c r="X28" i="4"/>
  <c r="V34" i="4"/>
  <c r="T39" i="4"/>
  <c r="AB39" i="4"/>
  <c r="Z45" i="4"/>
  <c r="U50" i="4"/>
  <c r="Y51" i="4"/>
  <c r="U52" i="4"/>
  <c r="Y53" i="4"/>
  <c r="Y55" i="4"/>
  <c r="Y11" i="4"/>
  <c r="W17" i="4"/>
  <c r="Y40" i="4"/>
  <c r="W46" i="4"/>
  <c r="V12" i="4"/>
  <c r="T18" i="4"/>
  <c r="AB18" i="4"/>
  <c r="Z24" i="4"/>
  <c r="X35" i="4"/>
  <c r="V41" i="4"/>
  <c r="T47" i="4"/>
  <c r="AB47" i="4"/>
  <c r="X50" i="4"/>
  <c r="W50" i="4"/>
  <c r="T53" i="4"/>
  <c r="AB53" i="4"/>
  <c r="X54" i="4"/>
  <c r="T55" i="4"/>
  <c r="AB55" i="4"/>
  <c r="X14" i="4"/>
  <c r="V20" i="4"/>
  <c r="T25" i="4"/>
  <c r="AB25" i="4"/>
  <c r="Z30" i="4"/>
  <c r="U36" i="4"/>
  <c r="X43" i="4"/>
  <c r="V49" i="4"/>
  <c r="M217" i="2"/>
  <c r="I217" i="2"/>
  <c r="H217" i="2"/>
  <c r="G217" i="2"/>
  <c r="F217" i="2"/>
  <c r="E217" i="2"/>
  <c r="M216" i="2"/>
  <c r="I216" i="2"/>
  <c r="H216" i="2"/>
  <c r="G216" i="2"/>
  <c r="F216" i="2"/>
  <c r="E216" i="2"/>
  <c r="M215" i="2"/>
  <c r="I215" i="2"/>
  <c r="H215" i="2"/>
  <c r="G215" i="2"/>
  <c r="F215" i="2"/>
  <c r="E215" i="2"/>
  <c r="M214" i="2"/>
  <c r="I214" i="2"/>
  <c r="H214" i="2"/>
  <c r="G214" i="2"/>
  <c r="F214" i="2"/>
  <c r="E214" i="2"/>
  <c r="M213" i="2"/>
  <c r="I213" i="2"/>
  <c r="H213" i="2"/>
  <c r="G213" i="2"/>
  <c r="F213" i="2"/>
  <c r="E213" i="2"/>
  <c r="M212" i="2"/>
  <c r="I212" i="2"/>
  <c r="H212" i="2"/>
  <c r="G212" i="2"/>
  <c r="F212" i="2"/>
  <c r="E212" i="2"/>
  <c r="M211" i="2"/>
  <c r="I211" i="2"/>
  <c r="H211" i="2"/>
  <c r="G211" i="2"/>
  <c r="F211" i="2"/>
  <c r="E211" i="2"/>
  <c r="M210" i="2"/>
  <c r="I210" i="2"/>
  <c r="H210" i="2"/>
  <c r="G210" i="2"/>
  <c r="F210" i="2"/>
  <c r="E210" i="2"/>
  <c r="M209" i="2"/>
  <c r="I209" i="2"/>
  <c r="H209" i="2"/>
  <c r="G209" i="2"/>
  <c r="F209" i="2"/>
  <c r="E209" i="2"/>
  <c r="M208" i="2"/>
  <c r="I208" i="2"/>
  <c r="H208" i="2"/>
  <c r="G208" i="2"/>
  <c r="F208" i="2"/>
  <c r="E208" i="2"/>
  <c r="M207" i="2"/>
  <c r="I207" i="2"/>
  <c r="H207" i="2"/>
  <c r="G207" i="2"/>
  <c r="F207" i="2"/>
  <c r="E207" i="2"/>
  <c r="M206" i="2"/>
  <c r="I206" i="2"/>
  <c r="H206" i="2"/>
  <c r="G206" i="2"/>
  <c r="F206" i="2"/>
  <c r="E206" i="2"/>
  <c r="M205" i="2"/>
  <c r="I205" i="2"/>
  <c r="H205" i="2"/>
  <c r="G205" i="2"/>
  <c r="F205" i="2"/>
  <c r="E205" i="2"/>
  <c r="M204" i="2"/>
  <c r="I204" i="2"/>
  <c r="H204" i="2"/>
  <c r="G204" i="2"/>
  <c r="F204" i="2"/>
  <c r="E204" i="2"/>
  <c r="M203" i="2"/>
  <c r="I203" i="2"/>
  <c r="H203" i="2"/>
  <c r="G203" i="2"/>
  <c r="F203" i="2"/>
  <c r="E203" i="2"/>
  <c r="M202" i="2"/>
  <c r="I202" i="2"/>
  <c r="H202" i="2"/>
  <c r="G202" i="2"/>
  <c r="F202" i="2"/>
  <c r="E202" i="2"/>
  <c r="M201" i="2"/>
  <c r="I201" i="2"/>
  <c r="H201" i="2"/>
  <c r="G201" i="2"/>
  <c r="F201" i="2"/>
  <c r="E201" i="2"/>
  <c r="M200" i="2"/>
  <c r="I200" i="2"/>
  <c r="H200" i="2"/>
  <c r="G200" i="2"/>
  <c r="F200" i="2"/>
  <c r="E200" i="2"/>
  <c r="M199" i="2"/>
  <c r="I199" i="2"/>
  <c r="H199" i="2"/>
  <c r="G199" i="2"/>
  <c r="F199" i="2"/>
  <c r="E199" i="2"/>
  <c r="M198" i="2"/>
  <c r="I198" i="2"/>
  <c r="H198" i="2"/>
  <c r="G198" i="2"/>
  <c r="F198" i="2"/>
  <c r="E198" i="2"/>
  <c r="M197" i="2"/>
  <c r="I197" i="2"/>
  <c r="H197" i="2"/>
  <c r="G197" i="2"/>
  <c r="F197" i="2"/>
  <c r="E197" i="2"/>
  <c r="M196" i="2"/>
  <c r="I196" i="2"/>
  <c r="H196" i="2"/>
  <c r="G196" i="2"/>
  <c r="F196" i="2"/>
  <c r="E196" i="2"/>
  <c r="M195" i="2"/>
  <c r="I195" i="2"/>
  <c r="H195" i="2"/>
  <c r="G195" i="2"/>
  <c r="F195" i="2"/>
  <c r="E195" i="2"/>
  <c r="M194" i="2"/>
  <c r="I194" i="2"/>
  <c r="H194" i="2"/>
  <c r="G194" i="2"/>
  <c r="F194" i="2"/>
  <c r="E194" i="2"/>
  <c r="M193" i="2"/>
  <c r="I193" i="2"/>
  <c r="H193" i="2"/>
  <c r="G193" i="2"/>
  <c r="F193" i="2"/>
  <c r="E193" i="2"/>
  <c r="M192" i="2"/>
  <c r="I192" i="2"/>
  <c r="H192" i="2"/>
  <c r="G192" i="2"/>
  <c r="F192" i="2"/>
  <c r="E192" i="2"/>
  <c r="M191" i="2"/>
  <c r="I191" i="2"/>
  <c r="H191" i="2"/>
  <c r="G191" i="2"/>
  <c r="F191" i="2"/>
  <c r="E191" i="2"/>
  <c r="M190" i="2"/>
  <c r="I190" i="2"/>
  <c r="H190" i="2"/>
  <c r="G190" i="2"/>
  <c r="F190" i="2"/>
  <c r="E190" i="2"/>
  <c r="M189" i="2"/>
  <c r="I189" i="2"/>
  <c r="H189" i="2"/>
  <c r="G189" i="2"/>
  <c r="F189" i="2"/>
  <c r="E189" i="2"/>
  <c r="M188" i="2"/>
  <c r="I188" i="2"/>
  <c r="H188" i="2"/>
  <c r="G188" i="2"/>
  <c r="F188" i="2"/>
  <c r="E188" i="2"/>
  <c r="M187" i="2"/>
  <c r="I187" i="2"/>
  <c r="H187" i="2"/>
  <c r="G187" i="2"/>
  <c r="F187" i="2"/>
  <c r="E187" i="2"/>
  <c r="M186" i="2"/>
  <c r="I186" i="2"/>
  <c r="H186" i="2"/>
  <c r="G186" i="2"/>
  <c r="F186" i="2"/>
  <c r="E186" i="2"/>
  <c r="M185" i="2"/>
  <c r="I185" i="2"/>
  <c r="H185" i="2"/>
  <c r="G185" i="2"/>
  <c r="F185" i="2"/>
  <c r="E185" i="2"/>
  <c r="M184" i="2"/>
  <c r="I184" i="2"/>
  <c r="H184" i="2"/>
  <c r="G184" i="2"/>
  <c r="F184" i="2"/>
  <c r="E184" i="2"/>
  <c r="M183" i="2"/>
  <c r="I183" i="2"/>
  <c r="H183" i="2"/>
  <c r="G183" i="2"/>
  <c r="F183" i="2"/>
  <c r="E183" i="2"/>
  <c r="M182" i="2"/>
  <c r="I182" i="2"/>
  <c r="H182" i="2"/>
  <c r="G182" i="2"/>
  <c r="F182" i="2"/>
  <c r="E182" i="2"/>
  <c r="M181" i="2"/>
  <c r="I181" i="2"/>
  <c r="H181" i="2"/>
  <c r="G181" i="2"/>
  <c r="F181" i="2"/>
  <c r="E181" i="2"/>
  <c r="M3" i="2"/>
  <c r="I3" i="2"/>
  <c r="H3" i="2"/>
  <c r="G3" i="2"/>
  <c r="F3" i="2"/>
  <c r="E3" i="2"/>
  <c r="L2" i="5" l="1"/>
  <c r="B2" i="6" l="1"/>
  <c r="B1" i="6"/>
  <c r="T7" i="4" l="1"/>
  <c r="U7" i="4"/>
  <c r="W7" i="4"/>
  <c r="AB7" i="4"/>
  <c r="Y7" i="4"/>
  <c r="AA7" i="4"/>
  <c r="V7" i="4"/>
  <c r="X7" i="4"/>
  <c r="Z7" i="4"/>
  <c r="Y6" i="4" l="1"/>
  <c r="W6" i="4"/>
  <c r="X6" i="4"/>
  <c r="U6" i="4"/>
  <c r="V6" i="4"/>
  <c r="AA6" i="4"/>
  <c r="AB6" i="4"/>
  <c r="T6" i="4"/>
  <c r="Z6" i="4"/>
  <c r="M218" i="2" l="1"/>
  <c r="L218" i="2"/>
  <c r="K218" i="2"/>
  <c r="J218" i="2"/>
  <c r="I218" i="2"/>
  <c r="H218" i="2"/>
  <c r="G218" i="2"/>
  <c r="F218" i="2"/>
  <c r="E218" i="2"/>
  <c r="S56" i="4" l="1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56" i="4" l="1"/>
  <c r="Z56" i="4"/>
  <c r="W56" i="4"/>
  <c r="AA56" i="4"/>
  <c r="T56" i="4"/>
  <c r="X56" i="4"/>
  <c r="AB56" i="4"/>
  <c r="U56" i="4"/>
  <c r="Y56" i="4"/>
</calcChain>
</file>

<file path=xl/sharedStrings.xml><?xml version="1.0" encoding="utf-8"?>
<sst xmlns="http://schemas.openxmlformats.org/spreadsheetml/2006/main" count="926" uniqueCount="280">
  <si>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</si>
  <si>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</si>
  <si>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</si>
  <si>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</si>
  <si>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</si>
  <si>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</si>
  <si>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</si>
  <si>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</si>
  <si>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</si>
  <si>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</si>
  <si>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</si>
  <si>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</si>
  <si>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</si>
  <si>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</si>
  <si>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</si>
  <si>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</si>
  <si>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</si>
  <si>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</si>
  <si>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</si>
  <si>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</si>
  <si>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</si>
  <si>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</si>
  <si>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</si>
  <si>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</si>
  <si>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</si>
  <si>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</si>
  <si>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</si>
  <si>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</si>
  <si>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</si>
  <si>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</si>
  <si>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</si>
  <si>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</si>
  <si>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</si>
  <si>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</si>
  <si>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</si>
  <si>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</si>
  <si>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</si>
  <si>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</si>
  <si>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</si>
  <si>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>RATE</t>
  </si>
  <si>
    <t xml:space="preserve"> Quantity</t>
  </si>
  <si>
    <t xml:space="preserve"> Value in Rs.</t>
  </si>
  <si>
    <t>PURCHASE DETAIL :-</t>
  </si>
  <si>
    <t>DATE</t>
  </si>
  <si>
    <t>AMOUNT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</si>
  <si>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</si>
  <si>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</si>
  <si>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</si>
  <si>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</si>
  <si>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</si>
  <si>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</si>
  <si>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</si>
  <si>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</si>
  <si>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</si>
  <si>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</si>
  <si>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</si>
  <si>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</si>
  <si>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</si>
  <si>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</si>
  <si>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</si>
  <si>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</si>
  <si>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Total Quantity</t>
  </si>
  <si>
    <t>Value in Rs.</t>
  </si>
  <si>
    <t>No..2</t>
  </si>
  <si>
    <t>BAYER</t>
  </si>
  <si>
    <t>Continued</t>
  </si>
  <si>
    <t xml:space="preserve"> Page</t>
  </si>
  <si>
    <t>STOCK &amp; SALES ANALYSIS  (BAYER)</t>
  </si>
  <si>
    <t>(1)</t>
  </si>
  <si>
    <t xml:space="preserve">  (2)</t>
  </si>
  <si>
    <t xml:space="preserve"> (3)</t>
  </si>
  <si>
    <t xml:space="preserve"> (4)</t>
  </si>
  <si>
    <t>(5=1+2+3+4)</t>
  </si>
  <si>
    <t>(6)</t>
  </si>
  <si>
    <t xml:space="preserve"> (7)</t>
  </si>
  <si>
    <t xml:space="preserve"> (8)</t>
  </si>
  <si>
    <t>(5-6+7+8)</t>
  </si>
  <si>
    <t>SUPPLIER NAME                  INVOICE NO.</t>
  </si>
  <si>
    <t>RECEIVE DATE</t>
  </si>
  <si>
    <t>21/03/2020</t>
  </si>
  <si>
    <t>KBF</t>
  </si>
  <si>
    <t>DHUBULIA</t>
  </si>
  <si>
    <t>Phone : 9002155612 E-Mail : asitdey09@gmail.com</t>
  </si>
  <si>
    <t>STOCK &amp; SALES ANALYSIS  (BAYER) 01/01/2020 - 31/03/2020</t>
  </si>
  <si>
    <t>ADMIRE-8PC*2GM</t>
  </si>
  <si>
    <t>ALANTO 50*100GM</t>
  </si>
  <si>
    <t xml:space="preserve"> -51</t>
  </si>
  <si>
    <t>ALIETE-100GM</t>
  </si>
  <si>
    <t xml:space="preserve"> -48</t>
  </si>
  <si>
    <t>AMBTION 250ML</t>
  </si>
  <si>
    <t xml:space="preserve"> -10</t>
  </si>
  <si>
    <t xml:space="preserve"> -15</t>
  </si>
  <si>
    <t>ANRACOL-250GM</t>
  </si>
  <si>
    <t xml:space="preserve"> -14</t>
  </si>
  <si>
    <t>ANTRACOL -10*1KG</t>
  </si>
  <si>
    <t>ANTRACOL 250GM</t>
  </si>
  <si>
    <t xml:space="preserve"> -70</t>
  </si>
  <si>
    <t xml:space="preserve"> -86</t>
  </si>
  <si>
    <t>ANTRACOL-100GM</t>
  </si>
  <si>
    <t>ANTRACOL-500GM</t>
  </si>
  <si>
    <t xml:space="preserve"> -58</t>
  </si>
  <si>
    <t xml:space="preserve"> -64</t>
  </si>
  <si>
    <t>ANTRACOL-50GM</t>
  </si>
  <si>
    <t xml:space="preserve">  -2</t>
  </si>
  <si>
    <t xml:space="preserve"> -2</t>
  </si>
  <si>
    <t>ARISE BORORN 100GM</t>
  </si>
  <si>
    <t xml:space="preserve"> -23</t>
  </si>
  <si>
    <t xml:space="preserve"> -28</t>
  </si>
  <si>
    <t>CONFIDOR 100ML</t>
  </si>
  <si>
    <t xml:space="preserve">  -8</t>
  </si>
  <si>
    <t xml:space="preserve"> -8</t>
  </si>
  <si>
    <t xml:space="preserve"> -13</t>
  </si>
  <si>
    <t>CONFIDOR 50ML</t>
  </si>
  <si>
    <t>CONFIDOR-1LTR</t>
  </si>
  <si>
    <t xml:space="preserve">  -3</t>
  </si>
  <si>
    <t xml:space="preserve"> -3</t>
  </si>
  <si>
    <t>CONFIDOR-250ML</t>
  </si>
  <si>
    <t xml:space="preserve"> -20</t>
  </si>
  <si>
    <t xml:space="preserve"> -26</t>
  </si>
  <si>
    <t>CONFIDOR-500ML</t>
  </si>
  <si>
    <t>DECIC 100 50ML</t>
  </si>
  <si>
    <t>DECIS 100  50*100ML</t>
  </si>
  <si>
    <t xml:space="preserve"> -41</t>
  </si>
  <si>
    <t xml:space="preserve"> -46</t>
  </si>
  <si>
    <t>DECIS 100 1LTR</t>
  </si>
  <si>
    <t xml:space="preserve">  -6</t>
  </si>
  <si>
    <t xml:space="preserve"> -6</t>
  </si>
  <si>
    <t>DECIS 2.8  1LTR</t>
  </si>
  <si>
    <t xml:space="preserve">  -4</t>
  </si>
  <si>
    <t xml:space="preserve"> -4</t>
  </si>
  <si>
    <t>DECIS 2.8 100ML</t>
  </si>
  <si>
    <t xml:space="preserve"> -96</t>
  </si>
  <si>
    <t>DECIS 2.8 20*500ML</t>
  </si>
  <si>
    <t>DECIS-100  250ML</t>
  </si>
  <si>
    <t xml:space="preserve"> -17</t>
  </si>
  <si>
    <t xml:space="preserve"> -21</t>
  </si>
  <si>
    <t>DECIS100  -250ML</t>
  </si>
  <si>
    <t xml:space="preserve">  -7</t>
  </si>
  <si>
    <t xml:space="preserve"> -7</t>
  </si>
  <si>
    <t>DECXIS-2.8 250ML</t>
  </si>
  <si>
    <t>FAME-10ML</t>
  </si>
  <si>
    <t>GLOUMOR</t>
  </si>
  <si>
    <t xml:space="preserve"> -33</t>
  </si>
  <si>
    <t>JUMP 10PC*2GM</t>
  </si>
  <si>
    <t>KESARI 5111[BAYER]60*500GM</t>
  </si>
  <si>
    <t xml:space="preserve"> -43</t>
  </si>
  <si>
    <t>LARVIN 100GM</t>
  </si>
  <si>
    <t>LUNA-250ML</t>
  </si>
  <si>
    <t>LUNA-50*100ML</t>
  </si>
  <si>
    <t>MELODY-50*100GM</t>
  </si>
  <si>
    <t>MONCERIN-10*1LTR</t>
  </si>
  <si>
    <t>MONCERIN-100ML</t>
  </si>
  <si>
    <t>MONCERIN-250ML</t>
  </si>
  <si>
    <t xml:space="preserve">  -9</t>
  </si>
  <si>
    <t xml:space="preserve"> -9</t>
  </si>
  <si>
    <t>MOVENTO-100MLL</t>
  </si>
  <si>
    <t>NATIVO 1KG</t>
  </si>
  <si>
    <t>NATIVO LOSE</t>
  </si>
  <si>
    <t xml:space="preserve"> -45</t>
  </si>
  <si>
    <t>NATIVO-100GM</t>
  </si>
  <si>
    <t>NATIVO-250GM</t>
  </si>
  <si>
    <t>NATIVO-500GM</t>
  </si>
  <si>
    <t xml:space="preserve"> -38</t>
  </si>
  <si>
    <t>OBERON 100*50ML</t>
  </si>
  <si>
    <t>OBERON 50*100ML</t>
  </si>
  <si>
    <t>RAFT -20*500ML</t>
  </si>
  <si>
    <t>RAFT-40*250ML</t>
  </si>
  <si>
    <t>REGENT GR-20*1KG</t>
  </si>
  <si>
    <t>REGENT SC-100ML</t>
  </si>
  <si>
    <t xml:space="preserve"> -80</t>
  </si>
  <si>
    <t>SECTIN-100GM</t>
  </si>
  <si>
    <t xml:space="preserve"> -68</t>
  </si>
  <si>
    <t>SOLOMON 250ML</t>
  </si>
  <si>
    <t xml:space="preserve">  -1</t>
  </si>
  <si>
    <t xml:space="preserve"> -1</t>
  </si>
  <si>
    <t>SOLOMON 50*100ML</t>
  </si>
  <si>
    <t>SPRINTOR-75ML</t>
  </si>
  <si>
    <t xml:space="preserve"> -16</t>
  </si>
  <si>
    <t>SUNRISE 100*50GM</t>
  </si>
  <si>
    <t>TOPSTAR-22.5GM</t>
  </si>
  <si>
    <t>WHIPE SUPER -20*500ML</t>
  </si>
  <si>
    <t>WHIPE SUPER-10*1LTR</t>
  </si>
  <si>
    <t xml:space="preserve"> -27</t>
  </si>
  <si>
    <t>WHIPE SUPER-100ML</t>
  </si>
  <si>
    <t>WHIPE SUPER-250ML</t>
  </si>
  <si>
    <t xml:space="preserve"> -82</t>
  </si>
  <si>
    <t>WHIPE SUPER-50*100ML</t>
  </si>
  <si>
    <t xml:space="preserve">       TRINATH FERTILISER     5863</t>
  </si>
  <si>
    <t>11/01/2020</t>
  </si>
  <si>
    <t xml:space="preserve">       TRINATH FERTILISER     5923</t>
  </si>
  <si>
    <t>15/01/2020</t>
  </si>
  <si>
    <t xml:space="preserve">       TRINATH FERTILISER     36</t>
  </si>
  <si>
    <t>27/01/2020</t>
  </si>
  <si>
    <t xml:space="preserve">       TRINATH FERTILISER     6437</t>
  </si>
  <si>
    <t>08/02/2020</t>
  </si>
  <si>
    <t xml:space="preserve">       TRINATH FERTILISER     6440</t>
  </si>
  <si>
    <t xml:space="preserve">       TRINATH FERTILISER     6482</t>
  </si>
  <si>
    <t>10/02/2020</t>
  </si>
  <si>
    <t xml:space="preserve">       TRINATH FERTILISER     6650</t>
  </si>
  <si>
    <t>18/02/2020</t>
  </si>
  <si>
    <t xml:space="preserve">       TRINATH FERTILISER     6848</t>
  </si>
  <si>
    <t>25/02/2020</t>
  </si>
  <si>
    <t xml:space="preserve">       TRINATH FERTILISER     6865</t>
  </si>
  <si>
    <t>26/02/2020</t>
  </si>
  <si>
    <t xml:space="preserve">       TRINATH FERTILISER     6960</t>
  </si>
  <si>
    <t>29/02/2020</t>
  </si>
  <si>
    <t xml:space="preserve">       TRINATH FERTILISER     985452</t>
  </si>
  <si>
    <t xml:space="preserve">       TRINATH FERTILISER     6990</t>
  </si>
  <si>
    <t>01/03/2020</t>
  </si>
  <si>
    <t xml:space="preserve">       TRINATH FERTILISER     7375</t>
  </si>
  <si>
    <t>14/03/2020</t>
  </si>
  <si>
    <t xml:space="preserve">       TRINATH FERTILISER     7497</t>
  </si>
  <si>
    <t xml:space="preserve">       TRINATH FERTILISER     74</t>
  </si>
  <si>
    <t xml:space="preserve">   TOTAL :</t>
  </si>
  <si>
    <t>Our Software MARG Erp 9748664446</t>
  </si>
  <si>
    <t>Stock and Sales FOR THE PERIOD 01-Jan-2020 TO 31-Mar-2020</t>
  </si>
  <si>
    <t>DISTRIBUTOR PRODUCTWISE</t>
  </si>
  <si>
    <t>OUTPUT IN : PIC,DETAILS AS : Column,CONSIDER : Voucher Date,INCLUDE VALIDATION : False</t>
  </si>
  <si>
    <t>DISTRIBUTOR:Manik Lal Dey,</t>
  </si>
  <si>
    <t>SAPCODE</t>
  </si>
  <si>
    <t>PRODUCT</t>
  </si>
  <si>
    <t>ITEMALIAS</t>
  </si>
  <si>
    <t>Manik Lal Dey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</si>
  <si>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</si>
  <si>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</si>
  <si>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</si>
  <si>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</si>
  <si>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</si>
  <si>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CONFIDOR (T) SL200 100X50ML BOT IN</t>
  </si>
  <si>
    <t>CONFIDOR (T) SL200 10X1L BOT IN</t>
  </si>
  <si>
    <t>CONFIDOR (T) SL200 20X250ML BOT IN</t>
  </si>
  <si>
    <t>CONFIDOR (T) SL200 50X100ML BOT IN</t>
  </si>
  <si>
    <t>FAME (T) SC480 10X(20X10ML) BOT IN</t>
  </si>
  <si>
    <t>JUMP WG80 160X(10X2GR) BAG IN</t>
  </si>
  <si>
    <t>LARVIN (T) WP75 40X100GR BAG IN</t>
  </si>
  <si>
    <t>LUNA EXPERIENCE SC400 50X100ML BOT IN</t>
  </si>
  <si>
    <t>NATIVO WG75 10X1KG BAG IN</t>
  </si>
  <si>
    <t>NATIVO WG75 50X100GR BAG IN</t>
  </si>
  <si>
    <t>REGENT GR0 3 20X1KG BAG IN</t>
  </si>
  <si>
    <t>SOLOMON OD300 50X100ML BOT IN</t>
  </si>
  <si>
    <t>SUNRICE WG15 100X50GR BOT IN</t>
  </si>
  <si>
    <t>DECIS EC101-2 100X50ML BOT IN</t>
  </si>
  <si>
    <t>TOPSTAR (T) WP80 8X(20X22.5GR) BOX IN</t>
  </si>
  <si>
    <t>GRANDTOTAL</t>
  </si>
  <si>
    <t>ANTRACOL (T) WP70 50X50GR BAG IN</t>
  </si>
  <si>
    <t>DECIS EC101-2 50X100ML BOX IN</t>
  </si>
  <si>
    <t>DECIS EC 28 10X1L BOT IN</t>
  </si>
  <si>
    <t>DECIS EC 28 20X500ML BOT IN</t>
  </si>
  <si>
    <t>DECIS EC101-2 40X250ML BOT IN</t>
  </si>
  <si>
    <t>DECIS EC 28 40X250ML BOT IN</t>
  </si>
  <si>
    <t>MUSTARD KESARI 5111 60X500G BAG IN</t>
  </si>
  <si>
    <t>MOVENTO ENERGY SC240 50X100ML BOT IN</t>
  </si>
  <si>
    <t>OBERON (T) SC240 100X50ML BOT IN</t>
  </si>
  <si>
    <t>RAFT EC60 20X500ML BOT IN</t>
  </si>
  <si>
    <t>RAFT EC60 40X250ML BOT IN</t>
  </si>
  <si>
    <t>REGENT (T) SC50 50X100ML BOT IN</t>
  </si>
  <si>
    <t>SPINTOR SC495 20X75ML BOT IN</t>
  </si>
  <si>
    <t>ALANTO (T) SC240 50X100ML BOT IN</t>
  </si>
  <si>
    <t>ALIETTE WP80 40X100GR BAG IN</t>
  </si>
  <si>
    <t>CONFIDOR (T) SL200 20X500ML BOT IN</t>
  </si>
  <si>
    <t>DECIS EC 28 50X100ML BOT IN</t>
  </si>
  <si>
    <t>DECIS EC101-2 10X1L BOT IN</t>
  </si>
  <si>
    <t>DISCOUNTINUE PRODUCT</t>
  </si>
  <si>
    <t>LUNA EXPERIENCE SC400 40X250ML BOT IN</t>
  </si>
  <si>
    <t>MELODY DUO WP66 8 50X100GR BAG IN</t>
  </si>
  <si>
    <t>MONCEREN SC250 10X1L BOT IN</t>
  </si>
  <si>
    <t>MONCEREN SC250 40X250ML BOT IN</t>
  </si>
  <si>
    <t>MONCEREN SC250 50X100ML BOT IN</t>
  </si>
  <si>
    <t>NATIVO WG75 20X500GR BAG IN</t>
  </si>
  <si>
    <t>NATIVO WG75 40X250GR BAG IN</t>
  </si>
  <si>
    <t>OBERON (T) SC240 50X100ML BOT IN</t>
  </si>
  <si>
    <t>SECTIN WG60 50X100GR BAG IN</t>
  </si>
  <si>
    <t>SOLOMON OD300 40X250ML BOT IN</t>
  </si>
  <si>
    <t>WHIPSUPER (T) EC90 10X1L BOT IN</t>
  </si>
  <si>
    <t>WHIPSUPER (T) EC90 20X500ML BOT IN</t>
  </si>
  <si>
    <t>WHIPSUPER (T) EC90 40X250ML BOT IN</t>
  </si>
  <si>
    <t>WHIPSUPER (T) EC90 50X100ML BOT IN</t>
  </si>
  <si>
    <t>Generated on 6/22/2021 11:20:32 AM</t>
  </si>
  <si>
    <t>Zylem Report -  01-Jan-2020 TO 31-Mar-2020</t>
  </si>
  <si>
    <t>Dealer Report -01-Jan-2020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</si>
</sst>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#####.0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b/>
      <sz val="11"/>
      <color theme="1"/>
      <name val="Arial"/>
      <family val="2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27" applyNumberFormat="0" applyAlignment="0" applyProtection="0"/>
    <xf numFmtId="0" fontId="27" fillId="11" borderId="28" applyNumberFormat="0" applyAlignment="0" applyProtection="0"/>
    <xf numFmtId="0" fontId="28" fillId="11" borderId="27" applyNumberFormat="0" applyAlignment="0" applyProtection="0"/>
    <xf numFmtId="0" fontId="29" fillId="0" borderId="29" applyNumberFormat="0" applyFill="0" applyAlignment="0" applyProtection="0"/>
    <xf numFmtId="0" fontId="30" fillId="12" borderId="30" applyNumberFormat="0" applyAlignment="0" applyProtection="0"/>
    <xf numFmtId="0" fontId="31" fillId="0" borderId="0" applyNumberFormat="0" applyFill="0" applyBorder="0" applyAlignment="0" applyProtection="0"/>
    <xf numFmtId="0" fontId="18" fillId="13" borderId="31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3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0" fillId="0" borderId="0" xfId="0" applyAlignment="1">
      <alignment horizontal="left"/>
    </xf>
    <xf numFmtId="49" fontId="8" fillId="0" borderId="22" xfId="0" applyNumberFormat="1" applyFont="1" applyBorder="1" applyAlignment="1">
      <alignment horizontal="left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4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5" fillId="0" borderId="12" xfId="0" applyNumberFormat="1" applyFont="1" applyBorder="1"/>
    <xf numFmtId="1" fontId="7" fillId="0" borderId="12" xfId="0" applyNumberFormat="1" applyFont="1" applyBorder="1"/>
    <xf numFmtId="2" fontId="7" fillId="0" borderId="12" xfId="0" applyNumberFormat="1" applyFont="1" applyBorder="1"/>
    <xf numFmtId="49" fontId="7" fillId="0" borderId="12" xfId="0" applyNumberFormat="1" applyFont="1" applyBorder="1"/>
    <xf numFmtId="0" fontId="0" fillId="0" borderId="12" xfId="0" applyBorder="1"/>
    <xf numFmtId="49" fontId="14" fillId="38" borderId="12" xfId="0" applyNumberFormat="1" applyFont="1" applyFill="1" applyBorder="1"/>
    <xf numFmtId="2" fontId="14" fillId="38" borderId="12" xfId="0" applyNumberFormat="1" applyFont="1" applyFill="1" applyBorder="1"/>
    <xf numFmtId="0" fontId="0" fillId="0" borderId="0" xfId="0"/>
    <xf numFmtId="0" fontId="11" fillId="3" borderId="11" xfId="0" applyFont="1" applyFill="1" applyBorder="1" applyAlignment="1">
      <alignment horizontal="center"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horizontal="right" wrapText="1"/>
    </xf>
    <xf numFmtId="2" fontId="34" fillId="39" borderId="11" xfId="0" applyNumberFormat="1" applyFont="1" applyFill="1" applyBorder="1" applyAlignment="1">
      <alignment horizontal="left" wrapText="1"/>
    </xf>
    <xf numFmtId="0" fontId="0" fillId="0" borderId="12" xfId="0" applyBorder="1"/>
    <xf numFmtId="0" fontId="0" fillId="0" borderId="33" xfId="0" applyBorder="1"/>
    <xf numFmtId="49" fontId="16" fillId="0" borderId="23" xfId="0" applyNumberFormat="1" applyFont="1" applyBorder="1" applyAlignment="1">
      <alignment horizontal="left" vertical="top"/>
    </xf>
    <xf numFmtId="49" fontId="16" fillId="0" borderId="0" xfId="0" applyNumberFormat="1" applyFont="1" applyAlignment="1">
      <alignment horizontal="left" vertical="top"/>
    </xf>
    <xf numFmtId="0" fontId="1" fillId="38" borderId="33" xfId="0" applyFont="1" applyFill="1" applyBorder="1"/>
    <xf numFmtId="0" fontId="17" fillId="0" borderId="23" xfId="0" applyFont="1" applyBorder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06%20JUNE%202021/3832704-Manik%20Lal%20Dey/3832704_PRODUCTLINK_2021_06_22._WORK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raddha Mane_ProductLink_2021J"/>
    </sheetNames>
    <sheetDataSet>
      <sheetData sheetId="0">
        <row r="2">
          <cell r="E2" t="str">
            <v>ADMIRE-8PC*2GM</v>
          </cell>
          <cell r="F2">
            <v>1</v>
          </cell>
          <cell r="G2">
            <v>1346</v>
          </cell>
          <cell r="H2" t="str">
            <v>ADMIRE WG70 125X(8X2GR) BAG IN</v>
          </cell>
        </row>
        <row r="3">
          <cell r="E3" t="str">
            <v>ALANTO 50*100GM</v>
          </cell>
          <cell r="F3">
            <v>1</v>
          </cell>
          <cell r="G3">
            <v>1346</v>
          </cell>
          <cell r="H3" t="str">
            <v>ALANTO (T) SC240 50X100ML BOT IN</v>
          </cell>
        </row>
        <row r="4">
          <cell r="E4" t="str">
            <v>ALIETE-100GM</v>
          </cell>
          <cell r="F4">
            <v>1</v>
          </cell>
          <cell r="G4">
            <v>1346</v>
          </cell>
          <cell r="H4" t="str">
            <v>ALIETTE WP80 40X100GR BAG IN</v>
          </cell>
        </row>
        <row r="5">
          <cell r="E5" t="str">
            <v>AMBTION 250ML</v>
          </cell>
          <cell r="F5">
            <v>1</v>
          </cell>
          <cell r="G5">
            <v>1346</v>
          </cell>
          <cell r="H5" t="str">
            <v>AMBITION 40X250ML BOT IN</v>
          </cell>
        </row>
        <row r="6">
          <cell r="E6" t="str">
            <v>ANTRACOL -10*1KG</v>
          </cell>
          <cell r="F6">
            <v>1</v>
          </cell>
          <cell r="G6">
            <v>1346</v>
          </cell>
          <cell r="H6" t="str">
            <v>ANTRACOL (T) WP70 10X1KG BAG IN</v>
          </cell>
        </row>
        <row r="7">
          <cell r="E7" t="str">
            <v>ANTRACOL 250GM</v>
          </cell>
          <cell r="F7">
            <v>1</v>
          </cell>
          <cell r="G7">
            <v>1346</v>
          </cell>
          <cell r="H7" t="str">
            <v>ANTRACOL (T) WP70 40X250GR BAG IN</v>
          </cell>
        </row>
        <row r="8">
          <cell r="E8" t="str">
            <v>ANTRACOL-100GM</v>
          </cell>
          <cell r="F8">
            <v>1</v>
          </cell>
          <cell r="G8">
            <v>1346</v>
          </cell>
          <cell r="H8" t="str">
            <v>ANTRACOL (T) WP70 50X100GR BAG IN</v>
          </cell>
        </row>
        <row r="9">
          <cell r="E9" t="str">
            <v>ANTRACOL-500GM</v>
          </cell>
          <cell r="F9">
            <v>1</v>
          </cell>
          <cell r="G9">
            <v>1346</v>
          </cell>
          <cell r="H9" t="str">
            <v>ANTRACOL (T) WP70 20X500GR BAG IN</v>
          </cell>
        </row>
        <row r="10">
          <cell r="E10" t="str">
            <v>ARISE BORORN 100GM</v>
          </cell>
          <cell r="F10">
            <v>1</v>
          </cell>
          <cell r="G10">
            <v>1346</v>
          </cell>
          <cell r="H10" t="str">
            <v>DISCOUNTINUE PRODUCT</v>
          </cell>
        </row>
        <row r="11">
          <cell r="E11" t="str">
            <v>BLAZE LTR</v>
          </cell>
          <cell r="F11">
            <v>1</v>
          </cell>
          <cell r="G11">
            <v>1346</v>
          </cell>
          <cell r="H11" t="str">
            <v>DISCOUNTINUE PRODUCT</v>
          </cell>
        </row>
        <row r="12">
          <cell r="E12" t="str">
            <v>BONUS-250ML</v>
          </cell>
          <cell r="F12">
            <v>1</v>
          </cell>
          <cell r="G12">
            <v>1346</v>
          </cell>
          <cell r="H12" t="str">
            <v>BUONOS SC430 40X250ML BOT IN</v>
          </cell>
        </row>
        <row r="13">
          <cell r="E13" t="str">
            <v>CONFIDOR 100ML</v>
          </cell>
          <cell r="F13">
            <v>1</v>
          </cell>
          <cell r="G13">
            <v>1346</v>
          </cell>
          <cell r="H13" t="str">
            <v>CONFIDOR (T) SL200 50X100ML BOT IN</v>
          </cell>
        </row>
        <row r="14">
          <cell r="E14" t="str">
            <v>CONFIDOR 50ML</v>
          </cell>
          <cell r="F14">
            <v>1</v>
          </cell>
          <cell r="G14">
            <v>1346</v>
          </cell>
          <cell r="H14" t="str">
            <v>CONFIDOR (T) SL200 100X50ML BOT IN</v>
          </cell>
        </row>
        <row r="15">
          <cell r="E15" t="str">
            <v>CONFIDOR-1LTR</v>
          </cell>
          <cell r="F15">
            <v>1</v>
          </cell>
          <cell r="G15">
            <v>1346</v>
          </cell>
          <cell r="H15" t="str">
            <v>CONFIDOR (T) SL200 10X1L BOT IN</v>
          </cell>
        </row>
        <row r="16">
          <cell r="E16" t="str">
            <v>CONFIDOR-250ML</v>
          </cell>
          <cell r="F16">
            <v>1</v>
          </cell>
          <cell r="G16">
            <v>1346</v>
          </cell>
          <cell r="H16" t="str">
            <v>CONFIDOR (T) SL200 20X250ML BOT IN</v>
          </cell>
        </row>
        <row r="17">
          <cell r="E17" t="str">
            <v>CONFIDOR-500ML</v>
          </cell>
          <cell r="F17">
            <v>1</v>
          </cell>
          <cell r="G17">
            <v>1346</v>
          </cell>
          <cell r="H17" t="str">
            <v>CONFIDOR (T) SL200 20X500ML BOT IN</v>
          </cell>
        </row>
        <row r="18">
          <cell r="E18" t="str">
            <v>DECIC 100 50ML</v>
          </cell>
          <cell r="F18">
            <v>1</v>
          </cell>
          <cell r="G18">
            <v>1346</v>
          </cell>
          <cell r="H18" t="str">
            <v>DECIS EC101-2 100X50ML BOT IN</v>
          </cell>
        </row>
        <row r="19">
          <cell r="E19" t="str">
            <v>DECIS 100 50*100ML</v>
          </cell>
          <cell r="F19">
            <v>1</v>
          </cell>
          <cell r="G19">
            <v>1346</v>
          </cell>
          <cell r="H19" t="str">
            <v>DECIS EC101-2 50X100ML BOX IN</v>
          </cell>
        </row>
        <row r="20">
          <cell r="E20" t="str">
            <v>DECIS 100 1LTR</v>
          </cell>
          <cell r="F20">
            <v>1</v>
          </cell>
          <cell r="G20">
            <v>1346</v>
          </cell>
          <cell r="H20" t="str">
            <v>DECIS EC101-2 10X1L BOT IN</v>
          </cell>
        </row>
        <row r="21">
          <cell r="E21" t="str">
            <v>DECIS 2.8 1LTR</v>
          </cell>
          <cell r="F21">
            <v>1</v>
          </cell>
          <cell r="G21">
            <v>1346</v>
          </cell>
          <cell r="H21" t="str">
            <v>DECIS EC 28 10X1L BOT IN</v>
          </cell>
        </row>
        <row r="22">
          <cell r="E22" t="str">
            <v>DECIS 2.8 100ML</v>
          </cell>
          <cell r="F22">
            <v>1</v>
          </cell>
          <cell r="G22">
            <v>1346</v>
          </cell>
          <cell r="H22" t="str">
            <v>DECIS EC 28 50X100ML BOT IN</v>
          </cell>
        </row>
        <row r="23">
          <cell r="E23" t="str">
            <v>DECIS-100 250ML</v>
          </cell>
          <cell r="F23">
            <v>1</v>
          </cell>
          <cell r="G23">
            <v>1346</v>
          </cell>
          <cell r="H23" t="str">
            <v>DECIS EC101-2 40X250ML BOT IN</v>
          </cell>
        </row>
        <row r="24">
          <cell r="E24" t="str">
            <v>DECIS-2.8 250ML</v>
          </cell>
          <cell r="F24">
            <v>1</v>
          </cell>
          <cell r="G24">
            <v>1346</v>
          </cell>
          <cell r="H24" t="str">
            <v>DECIS EC 28 40X250ML BOT IN</v>
          </cell>
        </row>
        <row r="25">
          <cell r="E25" t="str">
            <v>DECIS100 -250ML</v>
          </cell>
          <cell r="F25">
            <v>1</v>
          </cell>
          <cell r="G25">
            <v>1346</v>
          </cell>
          <cell r="H25" t="str">
            <v>DECIS EC101-2 40X250ML BOT IN</v>
          </cell>
        </row>
        <row r="26">
          <cell r="E26" t="str">
            <v>FAME-10ML</v>
          </cell>
          <cell r="F26">
            <v>1</v>
          </cell>
          <cell r="G26">
            <v>1346</v>
          </cell>
          <cell r="H26" t="str">
            <v>FAME (T) SC480 10X(20X10ML) BOT IN</v>
          </cell>
        </row>
        <row r="27">
          <cell r="E27" t="str">
            <v>GLOUMOR</v>
          </cell>
          <cell r="F27">
            <v>1</v>
          </cell>
          <cell r="G27">
            <v>1346</v>
          </cell>
          <cell r="H27" t="str">
            <v>DISCOUNTINUE PRODUCT</v>
          </cell>
        </row>
        <row r="28">
          <cell r="E28" t="str">
            <v>JINGE 100GM</v>
          </cell>
          <cell r="F28">
            <v>1</v>
          </cell>
          <cell r="G28">
            <v>1346</v>
          </cell>
          <cell r="H28" t="str">
            <v>DISCOUNTINUE PRODUCT</v>
          </cell>
        </row>
        <row r="29">
          <cell r="E29" t="str">
            <v>JUMP 10PC*2GM</v>
          </cell>
          <cell r="F29">
            <v>1</v>
          </cell>
          <cell r="G29">
            <v>1346</v>
          </cell>
          <cell r="H29" t="str">
            <v>JUMP WG80 160X(10X2GR) BAG IN</v>
          </cell>
        </row>
        <row r="30">
          <cell r="E30" t="str">
            <v>LAL DATA 100GM</v>
          </cell>
          <cell r="F30">
            <v>1</v>
          </cell>
          <cell r="G30">
            <v>1346</v>
          </cell>
          <cell r="H30" t="str">
            <v>DISCOUNTINUE PRODUCT</v>
          </cell>
        </row>
        <row r="31">
          <cell r="E31" t="str">
            <v>LARVIN 100GM</v>
          </cell>
          <cell r="F31">
            <v>1</v>
          </cell>
          <cell r="G31">
            <v>1346</v>
          </cell>
          <cell r="H31" t="str">
            <v>LARVIN (T) WP75 40X100GR BAG IN</v>
          </cell>
        </row>
        <row r="32">
          <cell r="E32" t="str">
            <v>LAUDIS 10*57.5ML</v>
          </cell>
          <cell r="F32">
            <v>1</v>
          </cell>
          <cell r="G32">
            <v>1346</v>
          </cell>
          <cell r="H32" t="str">
            <v>LAUDIS SC630 10X57.5ML BOT IN</v>
          </cell>
        </row>
        <row r="33">
          <cell r="E33" t="str">
            <v>LAUDIS 3*230ML</v>
          </cell>
          <cell r="F33">
            <v>1</v>
          </cell>
          <cell r="G33">
            <v>1346</v>
          </cell>
          <cell r="H33" t="str">
            <v>LAUDIS SC630 3X230ML BOT IN</v>
          </cell>
        </row>
        <row r="34">
          <cell r="E34" t="str">
            <v>LUNA-250ML</v>
          </cell>
          <cell r="F34">
            <v>1</v>
          </cell>
          <cell r="G34">
            <v>1346</v>
          </cell>
          <cell r="H34" t="str">
            <v>LUNA EXPERIENCE SC400 40X250ML BOT IN</v>
          </cell>
        </row>
        <row r="35">
          <cell r="E35" t="str">
            <v>LUNA-50*100ML</v>
          </cell>
          <cell r="F35">
            <v>1</v>
          </cell>
          <cell r="G35">
            <v>1346</v>
          </cell>
          <cell r="H35" t="str">
            <v>LUNA EXPERIENCE SC400 50X100ML BOT IN</v>
          </cell>
        </row>
        <row r="36">
          <cell r="E36" t="str">
            <v>MELODY-50*100GM</v>
          </cell>
          <cell r="F36">
            <v>1</v>
          </cell>
          <cell r="G36">
            <v>1346</v>
          </cell>
          <cell r="H36" t="str">
            <v>MELODY DUO WP66 8 50X100GR BAG IN</v>
          </cell>
        </row>
        <row r="37">
          <cell r="E37" t="str">
            <v>MONCERIN-10*1LTR</v>
          </cell>
          <cell r="F37">
            <v>1</v>
          </cell>
          <cell r="G37">
            <v>1346</v>
          </cell>
          <cell r="H37" t="str">
            <v>MONCEREN SC250 10X1L BOT IN</v>
          </cell>
        </row>
        <row r="38">
          <cell r="E38" t="str">
            <v>MONCERIN-100ML</v>
          </cell>
          <cell r="F38">
            <v>1</v>
          </cell>
          <cell r="G38">
            <v>1346</v>
          </cell>
          <cell r="H38" t="str">
            <v>MONCEREN SC250 50X100ML BOT IN</v>
          </cell>
        </row>
        <row r="39">
          <cell r="E39" t="str">
            <v>MONCERIN-250ML</v>
          </cell>
          <cell r="F39">
            <v>1</v>
          </cell>
          <cell r="G39">
            <v>1346</v>
          </cell>
          <cell r="H39" t="str">
            <v>MONCEREN SC250 40X250ML BOT IN</v>
          </cell>
        </row>
        <row r="40">
          <cell r="E40" t="str">
            <v>NATIVO 1KG</v>
          </cell>
          <cell r="F40">
            <v>1</v>
          </cell>
          <cell r="G40">
            <v>1346</v>
          </cell>
          <cell r="H40" t="str">
            <v>NATIVO WG75 10X1KG BAG IN</v>
          </cell>
        </row>
        <row r="41">
          <cell r="E41" t="str">
            <v>NATIVO LOSE</v>
          </cell>
          <cell r="F41">
            <v>1</v>
          </cell>
          <cell r="G41">
            <v>1346</v>
          </cell>
          <cell r="H41" t="str">
            <v>NATIVO WG75 10X1KG BAG IN</v>
          </cell>
        </row>
        <row r="42">
          <cell r="E42" t="str">
            <v>NATIVO-100GM</v>
          </cell>
          <cell r="F42">
            <v>1</v>
          </cell>
          <cell r="G42">
            <v>1346</v>
          </cell>
          <cell r="H42" t="str">
            <v>NATIVO WG75 50X100GR BAG IN</v>
          </cell>
        </row>
        <row r="43">
          <cell r="E43" t="str">
            <v>NATIVO-250GM</v>
          </cell>
          <cell r="F43">
            <v>1</v>
          </cell>
          <cell r="G43">
            <v>1346</v>
          </cell>
          <cell r="H43" t="str">
            <v>NATIVO WG75 40X250GR BAG IN</v>
          </cell>
        </row>
        <row r="44">
          <cell r="E44" t="str">
            <v>NATIVO-500GM</v>
          </cell>
          <cell r="F44">
            <v>1</v>
          </cell>
          <cell r="G44">
            <v>1346</v>
          </cell>
          <cell r="H44" t="str">
            <v>NATIVO WG75 20X500GR BAG IN</v>
          </cell>
        </row>
        <row r="45">
          <cell r="E45" t="str">
            <v>NITITZ 10*1KG</v>
          </cell>
          <cell r="F45">
            <v>1</v>
          </cell>
          <cell r="G45">
            <v>1346</v>
          </cell>
          <cell r="H45" t="str">
            <v>DISCOUNTINUE PRODUCT</v>
          </cell>
        </row>
        <row r="46">
          <cell r="E46" t="str">
            <v>OBERON 50*100ML</v>
          </cell>
          <cell r="F46">
            <v>1</v>
          </cell>
          <cell r="G46">
            <v>1346</v>
          </cell>
          <cell r="H46" t="str">
            <v>OBERON (T) SC240 50X100ML BOT IN</v>
          </cell>
        </row>
        <row r="47">
          <cell r="E47" t="str">
            <v>REGENT GR-20*1KG</v>
          </cell>
          <cell r="F47">
            <v>1</v>
          </cell>
          <cell r="G47">
            <v>1346</v>
          </cell>
          <cell r="H47" t="str">
            <v>REGENT GR0 3 20X1KG BAG IN</v>
          </cell>
        </row>
        <row r="48">
          <cell r="E48" t="str">
            <v>SADA DATA 100GM</v>
          </cell>
          <cell r="F48">
            <v>1</v>
          </cell>
          <cell r="G48">
            <v>1346</v>
          </cell>
          <cell r="H48" t="str">
            <v>DISCOUNTINUE PRODUCT</v>
          </cell>
        </row>
        <row r="49">
          <cell r="E49" t="str">
            <v>SECTIN-100GM</v>
          </cell>
          <cell r="F49">
            <v>1</v>
          </cell>
          <cell r="G49">
            <v>1346</v>
          </cell>
          <cell r="H49" t="str">
            <v>SECTIN WG60 50X100GR BAG IN</v>
          </cell>
        </row>
        <row r="50">
          <cell r="E50" t="str">
            <v>SHOSA 250GM</v>
          </cell>
          <cell r="F50">
            <v>1</v>
          </cell>
          <cell r="G50">
            <v>1346</v>
          </cell>
          <cell r="H50" t="str">
            <v>DISCOUNTINUE PRODUCT</v>
          </cell>
        </row>
        <row r="51">
          <cell r="E51" t="str">
            <v>SOLOMON 250ML</v>
          </cell>
          <cell r="F51">
            <v>1</v>
          </cell>
          <cell r="G51">
            <v>1346</v>
          </cell>
          <cell r="H51" t="str">
            <v>SOLOMON OD300 40X250ML BOT IN</v>
          </cell>
        </row>
        <row r="52">
          <cell r="E52" t="str">
            <v>SOLOMON 50*100ML</v>
          </cell>
          <cell r="F52">
            <v>1</v>
          </cell>
          <cell r="G52">
            <v>1346</v>
          </cell>
          <cell r="H52" t="str">
            <v>SOLOMON OD300 50X100ML BOT IN</v>
          </cell>
        </row>
        <row r="53">
          <cell r="E53" t="str">
            <v>SUNRISE 100*50GM</v>
          </cell>
          <cell r="F53">
            <v>1</v>
          </cell>
          <cell r="G53">
            <v>1346</v>
          </cell>
          <cell r="H53" t="str">
            <v>SUNRICE WG15 100X50GR BOT IN</v>
          </cell>
        </row>
        <row r="54">
          <cell r="E54" t="str">
            <v>TOPSTAR-22.5GM</v>
          </cell>
          <cell r="F54">
            <v>1</v>
          </cell>
          <cell r="G54">
            <v>1346</v>
          </cell>
          <cell r="H54" t="str">
            <v>TOPSTAR (T) WP80 8X(20X22.5GR) BOX IN</v>
          </cell>
        </row>
        <row r="55">
          <cell r="E55" t="str">
            <v>VELUM PRIME 40*250ML</v>
          </cell>
          <cell r="F55">
            <v>1</v>
          </cell>
          <cell r="G55">
            <v>1346</v>
          </cell>
          <cell r="H55" t="str">
            <v>VELUM PRIME SC400 40X250ML BOT IN</v>
          </cell>
        </row>
        <row r="56">
          <cell r="E56" t="str">
            <v>VENDI 100GM</v>
          </cell>
          <cell r="F56">
            <v>1</v>
          </cell>
          <cell r="G56">
            <v>1346</v>
          </cell>
          <cell r="H56" t="str">
            <v>DISCOUNTINUE PRODUCT</v>
          </cell>
        </row>
        <row r="57">
          <cell r="E57" t="str">
            <v>WHIPE SUPER -20*500ML</v>
          </cell>
          <cell r="F57">
            <v>1</v>
          </cell>
          <cell r="G57">
            <v>1346</v>
          </cell>
          <cell r="H57" t="str">
            <v>WHIPSUPER (T) EC90 20X500ML BOT IN</v>
          </cell>
        </row>
        <row r="58">
          <cell r="E58" t="str">
            <v>WHIPE SUPER-10*1LTR</v>
          </cell>
          <cell r="F58">
            <v>1</v>
          </cell>
          <cell r="G58">
            <v>1346</v>
          </cell>
          <cell r="H58" t="str">
            <v>WHIPSUPER (T) EC90 10X1L BOT IN</v>
          </cell>
        </row>
        <row r="59">
          <cell r="E59" t="str">
            <v>WHIPE SUPER-100ML</v>
          </cell>
          <cell r="F59">
            <v>1</v>
          </cell>
          <cell r="G59">
            <v>1346</v>
          </cell>
          <cell r="H59" t="str">
            <v>WHIPSUPER (T) EC90 50X100ML BOT IN</v>
          </cell>
        </row>
        <row r="60">
          <cell r="E60" t="str">
            <v>WHIPE SUPER-250ML</v>
          </cell>
          <cell r="F60">
            <v>1</v>
          </cell>
          <cell r="G60">
            <v>1346</v>
          </cell>
          <cell r="H60" t="str">
            <v>WHIPSUPER (T) EC90 40X250ML BOT IN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696856365743" createdVersion="6" refreshedVersion="7" minRefreshableVersion="3" recordCount="58" xr:uid="{173E7550-7929-42BA-839A-B1921E846E31}">
  <cacheSource type="worksheet">
    <worksheetSource name="=FInalDealer_Pivot"/>
  </cacheSource>
  <cacheFields count="13">
    <cacheField name="ITEM DESCRIPTION" numFmtId="0">
      <sharedItems/>
    </cacheField>
    <cacheField name="OPENING STOCK" numFmtId="1">
      <sharedItems containsSemiMixedTypes="0" containsString="0" containsNumber="1" containsInteger="1" minValue="-2319" maxValue="36"/>
    </cacheField>
    <cacheField name=" PURCHASES" numFmtId="1">
      <sharedItems containsSemiMixedTypes="0" containsString="0" containsNumber="1" containsInteger="1" minValue="0" maxValue="1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-2319" maxValue="36"/>
    </cacheField>
    <cacheField name=" SALES" numFmtId="1">
      <sharedItems containsSemiMixedTypes="0" containsString="0" containsNumber="1" containsInteger="1" minValue="0" maxValue="115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-2417" maxValue="36"/>
    </cacheField>
    <cacheField name=" RATE" numFmtId="1">
      <sharedItems containsSemiMixedTypes="0" containsString="0" containsNumber="1" containsInteger="1" minValue="0" maxValue="5730"/>
    </cacheField>
    <cacheField name="Combi Name" numFmtId="1">
      <sharedItems/>
    </cacheField>
    <cacheField name="Master Name" numFmtId="1">
      <sharedItems count="125">
        <s v="ADMIRE WG70 125X(8X2GR) BAG IN"/>
        <s v="ALANTO (T) SC240 50X100ML BOT IN"/>
        <s v="ALIETTE WP80 40X100GR BAG IN"/>
        <s v="AMBITION 40X250ML BOT IN"/>
        <s v="ANTRACOL (T) WP70 40X250GR BAG IN"/>
        <s v="ANTRACOL (T) WP70 10X1KG BAG IN"/>
        <s v="ANTRACOL (T) WP70 50X100GR BAG IN"/>
        <s v="ANTRACOL (T) WP70 20X500GR BAG IN"/>
        <s v="ANTRACOL (T) WP70 50X50GR BAG IN"/>
        <s v="DISCOUNTINUE PRODUCT"/>
        <s v="CONFIDOR (T) SL200 50X100ML BOT IN"/>
        <s v="CONFIDOR (T) SL200 100X50ML BOT IN"/>
        <s v="CONFIDOR (T) SL200 10X1L BOT IN"/>
        <s v="CONFIDOR (T) SL200 20X250ML BOT IN"/>
        <s v="CONFIDOR (T) SL200 20X500ML BOT IN"/>
        <s v="DECIS EC101-2 100X50ML BOT IN"/>
        <s v="DECIS EC101-2 50X100ML BOX IN"/>
        <s v="DECIS EC101-2 10X1L BOT IN"/>
        <s v="DECIS EC 28 10X1L BOT IN"/>
        <s v="DECIS EC 28 50X100ML BOT IN"/>
        <s v="DECIS EC 28 20X500ML BOT IN"/>
        <s v="DECIS EC101-2 40X250ML BOT IN"/>
        <s v="DECIS EC 28 40X250ML BOT IN"/>
        <s v="FAME (T) SC480 10X(20X10ML) BOT IN"/>
        <s v="JUMP WG80 160X(10X2GR) BAG IN"/>
        <s v="MUSTARD KESARI 5111 60X500G BAG IN"/>
        <s v="LARVIN (T) WP75 40X100GR BAG IN"/>
        <s v="LUNA EXPERIENCE SC400 40X250ML BOT IN"/>
        <s v="LUNA EXPERIENCE SC400 50X100ML BOT IN"/>
        <s v="MELODY DUO WP66 8 50X100GR BAG IN"/>
        <s v="MONCEREN SC250 10X1L BOT IN"/>
        <s v="MONCEREN SC250 50X100ML BOT IN"/>
        <s v="MONCEREN SC250 40X250ML BOT IN"/>
        <s v="MOVENTO ENERGY SC240 50X100ML BOT IN"/>
        <s v="NATIVO WG75 10X1KG BAG IN"/>
        <s v="NATIVO WG75 50X100GR BAG IN"/>
        <s v="NATIVO WG75 40X250GR BAG IN"/>
        <s v="NATIVO WG75 20X500GR BAG IN"/>
        <s v="OBERON (T) SC240 100X50ML BOT IN"/>
        <s v="OBERON (T) SC240 50X100ML BOT IN"/>
        <s v="RAFT EC60 20X500ML BOT IN"/>
        <s v="RAFT EC60 40X250ML BOT IN"/>
        <s v="REGENT GR0 3 20X1KG BAG IN"/>
        <s v="REGENT (T) SC50 50X100ML BOT IN"/>
        <s v="SECTIN WG60 50X100GR BAG IN"/>
        <s v="SOLOMON OD300 40X250ML BOT IN"/>
        <s v="SOLOMON OD300 50X100ML BOT IN"/>
        <s v="SPINTOR SC495 20X75ML BOT IN"/>
        <s v="SUNRICE WG15 100X50GR BOT IN"/>
        <s v="TOPSTAR (T) WP80 8X(20X22.5GR) BOX IN"/>
        <s v="WHIPSUPER (T) EC90 20X500ML BOT IN"/>
        <s v="WHIPSUPER (T) EC90 10X1L BOT IN"/>
        <s v="WHIPSUPER (T) EC90 50X100ML BOT IN"/>
        <s v="WHIPSUPER (T) EC90 40X250ML BOT IN"/>
        <s v="PREMISE SC350 10X1L BOT IN" u="1"/>
        <s v="SECTIN WG60 20X600GR BAG IN" u="1"/>
        <s v="REGENT GR0 3 4X5KG BAG IN" u="1"/>
        <s v="ADORA (T) SC100 8X500ML BOT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REGENT (T) SC50 20X500ML BOT IN" u="1"/>
        <s v="BELT EXPERT SC480 50X100ML BOT IN" u="1"/>
        <s v="SOLOMON OD300 10X1L BOT IN" u="1"/>
        <s v="SIMBOLA (T) SG20 10X1KG BOT IN" u="1"/>
        <s v="RICESTAR EC69 20X500ML BOT IN" u="1"/>
        <e v="#N/A" u="1"/>
        <s v="AGENDA EC25 20X500ML BOT IN" u="1"/>
        <s v="AGENDA EC25 50X100ML BOT IN" u="1"/>
        <s v="REGENT (T) SC50 10X1L BOT IN" u="1"/>
        <s v="GAUCHO FS600 100X50ML BOT IN" u="1"/>
        <s v="GAUCHO FS600 40X250ML BOT IN" u="1"/>
        <s v="GAUCHO FS600 50X100ML BOT IN" u="1"/>
        <s v="LARVIN (T) WP75 10X1KG BAG IN" u="1"/>
        <s v="SENCOR WP70 60X100GR BAG IN" u="1"/>
        <s v="ADMIRE (T) WG70 30X150GR BOT IN" u="1"/>
        <s v="GAUCHO FS600 2X5L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FAME (T) SC480 40X50ML BOT IN" u="1"/>
        <s v="FAME (T) SC480 4X500ML BOT IN" u="1"/>
        <s v="FAME (T) SC480 8X250ML BOT IN" u="1"/>
        <s v="FOLICUR (T) EC250 10X1L BOT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C DK DKC9108PLUS 4.5KG IN" u="1"/>
        <s v="BERDERA WG50 8X500G BOT IN" u="1"/>
        <s v="GAUCHO FS600 2X(5X1L) BOT IN" u="1"/>
        <s v="PREMISE SC350 40X250ML BOT IN" u="1"/>
        <s v="FOLICUR (T) EC250 20X500ML BOT IN" u="1"/>
        <s v="COUNCIL ACTIV WG30 12X(5X90GR) BOX IN" u="1"/>
        <s v="COUNCIL ACTIV WG30 8X(10X45GR) BOX IN" u="1"/>
        <s v="SOLOMON OD300 20X500ML BOT IN" u="1"/>
        <s v="GLAMORE WG80 20X100GR BOT IN" u="1"/>
        <s v="REGENT ULTRA GR0 6 5X4KG BAG IN" u="1"/>
        <s v="ALANTO (T) SC240 40X250ML BOT IN" u="1"/>
        <s v="MONCEREN SC250 20X500ML BOT IN" u="1"/>
        <s v="EMESTO PRIME FS240 10X1L BOT IN" u="1"/>
        <s v="GLAMORE WG80 8X250GR BAG IN" u="1"/>
        <s v="ADORA (T) SC100 20X200ML BOT IN" u="1"/>
        <s v="BASTA SL150 10X1L BOT IN" u="1"/>
        <s v="ADORA (T) SC100 4X1L BOT IN" u="1"/>
        <s v="SENCOR WP70 20X500GR BOX IN" u="1"/>
        <s v="ADMIRE WG70 20X300GR BAG IN" u="1"/>
        <s v="ALIETTE WP80 20X25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s v="ADMIRE-8PC*2GM"/>
    <n v="-236"/>
    <n v="0"/>
    <n v="0"/>
    <n v="0"/>
    <n v="-236"/>
    <n v="52"/>
    <n v="0"/>
    <n v="0"/>
    <n v="-288"/>
    <n v="0"/>
    <s v="ADMIRE-8PC*2GM-box"/>
    <x v="0"/>
  </r>
  <r>
    <s v="ALANTO 50*100GM"/>
    <n v="-51"/>
    <n v="0"/>
    <n v="0"/>
    <n v="0"/>
    <n v="-51"/>
    <n v="0"/>
    <n v="0"/>
    <n v="0"/>
    <n v="-51"/>
    <n v="0"/>
    <s v="ALANTO 50*100GM-box"/>
    <x v="1"/>
  </r>
  <r>
    <s v="ALIETE-100GM"/>
    <n v="-48"/>
    <n v="0"/>
    <n v="0"/>
    <n v="0"/>
    <n v="-48"/>
    <n v="0"/>
    <n v="0"/>
    <n v="0"/>
    <n v="-48"/>
    <n v="0"/>
    <s v="ALIETE-100GM-box"/>
    <x v="2"/>
  </r>
  <r>
    <s v="AMBTION 250ML"/>
    <n v="-10"/>
    <n v="0"/>
    <n v="0"/>
    <n v="0"/>
    <n v="-10"/>
    <n v="5"/>
    <n v="0"/>
    <n v="0"/>
    <n v="-15"/>
    <n v="0"/>
    <s v="AMBTION 250ML-box"/>
    <x v="3"/>
  </r>
  <r>
    <s v="ANRACOL-250GM"/>
    <n v="-14"/>
    <n v="0"/>
    <n v="0"/>
    <n v="0"/>
    <n v="-14"/>
    <n v="0"/>
    <n v="0"/>
    <n v="0"/>
    <n v="-14"/>
    <n v="0"/>
    <s v="ANRACOL-250GM-box"/>
    <x v="4"/>
  </r>
  <r>
    <s v="ANTRACOL -10*1KG"/>
    <n v="-191"/>
    <n v="0"/>
    <n v="0"/>
    <n v="0"/>
    <n v="-191"/>
    <n v="28"/>
    <n v="0"/>
    <n v="0"/>
    <n v="-219"/>
    <n v="0"/>
    <s v="ANTRACOL -10*1KG-box"/>
    <x v="5"/>
  </r>
  <r>
    <s v="ANTRACOL 250GM"/>
    <n v="-70"/>
    <n v="0"/>
    <n v="0"/>
    <n v="0"/>
    <n v="-70"/>
    <n v="16"/>
    <n v="0"/>
    <n v="0"/>
    <n v="-86"/>
    <n v="0"/>
    <s v="ANTRACOL 250GM-box"/>
    <x v="4"/>
  </r>
  <r>
    <s v="ANTRACOL-100GM"/>
    <n v="-2319"/>
    <n v="0"/>
    <n v="0"/>
    <n v="0"/>
    <n v="-2319"/>
    <n v="98"/>
    <n v="0"/>
    <n v="0"/>
    <n v="-2417"/>
    <n v="0"/>
    <s v="ANTRACOL-100GM-box"/>
    <x v="6"/>
  </r>
  <r>
    <s v="ANTRACOL-500GM"/>
    <n v="-58"/>
    <n v="0"/>
    <n v="0"/>
    <n v="0"/>
    <n v="-58"/>
    <n v="6"/>
    <n v="0"/>
    <n v="0"/>
    <n v="-64"/>
    <n v="0"/>
    <s v="ANTRACOL-500GM-box"/>
    <x v="7"/>
  </r>
  <r>
    <s v="ANTRACOL-50GM"/>
    <n v="-2"/>
    <n v="0"/>
    <n v="0"/>
    <n v="0"/>
    <n v="-2"/>
    <n v="0"/>
    <n v="0"/>
    <n v="0"/>
    <n v="-2"/>
    <n v="0"/>
    <s v="ANTRACOL-50GM-box"/>
    <x v="8"/>
  </r>
  <r>
    <s v="ARISE BORORN 100GM"/>
    <n v="-23"/>
    <n v="0"/>
    <n v="0"/>
    <n v="0"/>
    <n v="-23"/>
    <n v="5"/>
    <n v="0"/>
    <n v="0"/>
    <n v="-28"/>
    <n v="0"/>
    <s v="ARISE BORORN 100GM-box"/>
    <x v="9"/>
  </r>
  <r>
    <s v="CONFIDOR 100ML"/>
    <n v="-8"/>
    <n v="0"/>
    <n v="0"/>
    <n v="0"/>
    <n v="-8"/>
    <n v="5"/>
    <n v="0"/>
    <n v="0"/>
    <n v="-13"/>
    <n v="0"/>
    <s v="CONFIDOR 100ML-box"/>
    <x v="10"/>
  </r>
  <r>
    <s v="CONFIDOR 50ML"/>
    <n v="-142"/>
    <n v="0"/>
    <n v="0"/>
    <n v="0"/>
    <n v="-142"/>
    <n v="115"/>
    <n v="0"/>
    <n v="0"/>
    <n v="-257"/>
    <n v="0"/>
    <s v="CONFIDOR 50ML-box"/>
    <x v="11"/>
  </r>
  <r>
    <s v="CONFIDOR-1LTR"/>
    <n v="-3"/>
    <n v="0"/>
    <n v="0"/>
    <n v="0"/>
    <n v="-3"/>
    <n v="5"/>
    <n v="0"/>
    <n v="0"/>
    <n v="-8"/>
    <n v="0"/>
    <s v="CONFIDOR-1LTR-box"/>
    <x v="12"/>
  </r>
  <r>
    <s v="CONFIDOR-250ML"/>
    <n v="-20"/>
    <n v="0"/>
    <n v="0"/>
    <n v="0"/>
    <n v="-20"/>
    <n v="6"/>
    <n v="0"/>
    <n v="0"/>
    <n v="-26"/>
    <n v="0"/>
    <s v="CONFIDOR-250ML-box"/>
    <x v="13"/>
  </r>
  <r>
    <s v="CONFIDOR-500ML"/>
    <n v="-2"/>
    <n v="0"/>
    <n v="0"/>
    <n v="0"/>
    <n v="-2"/>
    <n v="0"/>
    <n v="0"/>
    <n v="0"/>
    <n v="-2"/>
    <n v="0"/>
    <s v="CONFIDOR-500ML-box"/>
    <x v="14"/>
  </r>
  <r>
    <s v="DECIC 100 50ML"/>
    <n v="-10"/>
    <n v="0"/>
    <n v="0"/>
    <n v="0"/>
    <n v="-10"/>
    <n v="10"/>
    <n v="0"/>
    <n v="0"/>
    <n v="-20"/>
    <n v="0"/>
    <s v="DECIC 100 50ML-box"/>
    <x v="15"/>
  </r>
  <r>
    <s v="DECIS 100  50*100ML"/>
    <n v="-41"/>
    <n v="0"/>
    <n v="0"/>
    <n v="0"/>
    <n v="-41"/>
    <n v="5"/>
    <n v="0"/>
    <n v="0"/>
    <n v="-46"/>
    <n v="0"/>
    <s v="DECIS 100 50*100ML-box"/>
    <x v="16"/>
  </r>
  <r>
    <s v="DECIS 100 1LTR"/>
    <n v="-6"/>
    <n v="0"/>
    <n v="0"/>
    <n v="0"/>
    <n v="-6"/>
    <n v="0"/>
    <n v="0"/>
    <n v="0"/>
    <n v="-6"/>
    <n v="0"/>
    <s v="DECIS 100 1LTR-box"/>
    <x v="17"/>
  </r>
  <r>
    <s v="DECIS 2.8  1LTR"/>
    <n v="-4"/>
    <n v="0"/>
    <n v="0"/>
    <n v="0"/>
    <n v="-4"/>
    <n v="4"/>
    <n v="0"/>
    <n v="0"/>
    <n v="-8"/>
    <n v="0"/>
    <s v="DECIS 2.8 1LTR-box"/>
    <x v="18"/>
  </r>
  <r>
    <s v="DECIS 2.8 100ML"/>
    <n v="-96"/>
    <n v="0"/>
    <n v="0"/>
    <n v="0"/>
    <n v="-96"/>
    <n v="0"/>
    <n v="0"/>
    <n v="0"/>
    <n v="-96"/>
    <n v="0"/>
    <s v="DECIS 2.8 100ML-box"/>
    <x v="19"/>
  </r>
  <r>
    <s v="DECIS 2.8 20*500ML"/>
    <n v="-14"/>
    <n v="0"/>
    <n v="0"/>
    <n v="0"/>
    <n v="-14"/>
    <n v="0"/>
    <n v="0"/>
    <n v="0"/>
    <n v="-14"/>
    <n v="0"/>
    <s v="DECIS 2.8 20*500ML-box"/>
    <x v="20"/>
  </r>
  <r>
    <s v="DECIS-100  250ML"/>
    <n v="-17"/>
    <n v="0"/>
    <n v="0"/>
    <n v="0"/>
    <n v="-17"/>
    <n v="4"/>
    <n v="0"/>
    <n v="0"/>
    <n v="-21"/>
    <n v="0"/>
    <s v="DECIS-100 250ML-box"/>
    <x v="21"/>
  </r>
  <r>
    <s v="DECIS100  -250ML"/>
    <n v="-7"/>
    <n v="0"/>
    <n v="0"/>
    <n v="0"/>
    <n v="-7"/>
    <n v="1"/>
    <n v="0"/>
    <n v="0"/>
    <n v="-8"/>
    <n v="0"/>
    <s v="DECIS100 -250ML-box"/>
    <x v="21"/>
  </r>
  <r>
    <s v="DECXIS-2.8 250ML"/>
    <n v="-23"/>
    <n v="0"/>
    <n v="0"/>
    <n v="0"/>
    <n v="-23"/>
    <n v="0"/>
    <n v="0"/>
    <n v="0"/>
    <n v="-23"/>
    <n v="0"/>
    <s v="DECXIS-2.8 250ML-box"/>
    <x v="22"/>
  </r>
  <r>
    <s v="FAME-10ML"/>
    <n v="-590"/>
    <n v="0"/>
    <n v="0"/>
    <n v="0"/>
    <n v="-590"/>
    <n v="5"/>
    <n v="0"/>
    <n v="0"/>
    <n v="-595"/>
    <n v="0"/>
    <s v="FAME-10ML-box"/>
    <x v="23"/>
  </r>
  <r>
    <s v="GLOUMOR"/>
    <n v="-13"/>
    <n v="0"/>
    <n v="0"/>
    <n v="0"/>
    <n v="-13"/>
    <n v="20"/>
    <n v="0"/>
    <n v="0"/>
    <n v="-33"/>
    <n v="0"/>
    <s v="GLOUMOR-box"/>
    <x v="9"/>
  </r>
  <r>
    <s v="JUMP 10PC*2GM"/>
    <n v="-201"/>
    <n v="0"/>
    <n v="0"/>
    <n v="0"/>
    <n v="-201"/>
    <n v="80"/>
    <n v="0"/>
    <n v="0"/>
    <n v="-281"/>
    <n v="0"/>
    <s v="JUMP 10PC*2GM-box"/>
    <x v="24"/>
  </r>
  <r>
    <s v="KESARI 5111[BAYER]60*500GM"/>
    <n v="-43"/>
    <n v="0"/>
    <n v="0"/>
    <n v="0"/>
    <n v="-43"/>
    <n v="0"/>
    <n v="0"/>
    <n v="0"/>
    <n v="-43"/>
    <n v="0"/>
    <s v="KESARI 5111[BAYER]60*500GM-box"/>
    <x v="25"/>
  </r>
  <r>
    <s v="LARVIN 100GM"/>
    <n v="-96"/>
    <n v="0"/>
    <n v="0"/>
    <n v="0"/>
    <n v="-96"/>
    <n v="9"/>
    <n v="0"/>
    <n v="0"/>
    <n v="-105"/>
    <n v="0"/>
    <s v="LARVIN 100GM-box"/>
    <x v="26"/>
  </r>
  <r>
    <s v="LUNA-250ML"/>
    <n v="-412"/>
    <n v="0"/>
    <n v="0"/>
    <n v="0"/>
    <n v="-412"/>
    <n v="0"/>
    <n v="0"/>
    <n v="0"/>
    <n v="-412"/>
    <n v="0"/>
    <s v="LUNA-250ML-box"/>
    <x v="27"/>
  </r>
  <r>
    <s v="LUNA-50*100ML"/>
    <n v="-474"/>
    <n v="0"/>
    <n v="0"/>
    <n v="0"/>
    <n v="-474"/>
    <n v="2"/>
    <n v="0"/>
    <n v="0"/>
    <n v="-476"/>
    <n v="0"/>
    <s v="LUNA-50*100ML-box"/>
    <x v="28"/>
  </r>
  <r>
    <s v="MELODY-50*100GM"/>
    <n v="-150"/>
    <n v="0"/>
    <n v="0"/>
    <n v="0"/>
    <n v="-150"/>
    <n v="0"/>
    <n v="0"/>
    <n v="0"/>
    <n v="-150"/>
    <n v="0"/>
    <s v="MELODY-50*100GM-box"/>
    <x v="29"/>
  </r>
  <r>
    <s v="MONCERIN-10*1LTR"/>
    <n v="-10"/>
    <n v="0"/>
    <n v="0"/>
    <n v="0"/>
    <n v="-10"/>
    <n v="0"/>
    <n v="0"/>
    <n v="0"/>
    <n v="-10"/>
    <n v="0"/>
    <s v="MONCERIN-10*1LTR-box"/>
    <x v="30"/>
  </r>
  <r>
    <s v="MONCERIN-100ML"/>
    <n v="-208"/>
    <n v="0"/>
    <n v="0"/>
    <n v="0"/>
    <n v="-208"/>
    <n v="0"/>
    <n v="0"/>
    <n v="0"/>
    <n v="-208"/>
    <n v="0"/>
    <s v="MONCERIN-100ML-box"/>
    <x v="31"/>
  </r>
  <r>
    <s v="MONCERIN-250ML"/>
    <n v="-9"/>
    <n v="0"/>
    <n v="0"/>
    <n v="0"/>
    <n v="-9"/>
    <n v="0"/>
    <n v="0"/>
    <n v="0"/>
    <n v="-9"/>
    <n v="0"/>
    <s v="MONCERIN-250ML-box"/>
    <x v="32"/>
  </r>
  <r>
    <s v="MOVENTO-100MLL"/>
    <n v="-14"/>
    <n v="0"/>
    <n v="0"/>
    <n v="0"/>
    <n v="-14"/>
    <n v="0"/>
    <n v="0"/>
    <n v="0"/>
    <n v="-14"/>
    <n v="0"/>
    <s v="MOVENTO-100MLL-box"/>
    <x v="33"/>
  </r>
  <r>
    <s v="NATIVO 1KG"/>
    <n v="-125"/>
    <n v="1"/>
    <n v="0"/>
    <n v="0"/>
    <n v="-124"/>
    <n v="0"/>
    <n v="0"/>
    <n v="0"/>
    <n v="-124"/>
    <n v="5730"/>
    <s v="NATIVO 1KG-box"/>
    <x v="34"/>
  </r>
  <r>
    <s v="NATIVO LOSE"/>
    <n v="-45"/>
    <n v="0"/>
    <n v="0"/>
    <n v="0"/>
    <n v="-45"/>
    <n v="0"/>
    <n v="0"/>
    <n v="0"/>
    <n v="-45"/>
    <n v="0"/>
    <s v="NATIVO LOSE-box"/>
    <x v="34"/>
  </r>
  <r>
    <s v="NATIVO-100GM"/>
    <n v="-145"/>
    <n v="0"/>
    <n v="0"/>
    <n v="0"/>
    <n v="-145"/>
    <n v="5"/>
    <n v="0"/>
    <n v="0"/>
    <n v="-150"/>
    <n v="0"/>
    <s v="NATIVO-100GM-box"/>
    <x v="35"/>
  </r>
  <r>
    <s v="NATIVO-250GM"/>
    <n v="-7"/>
    <n v="0"/>
    <n v="0"/>
    <n v="0"/>
    <n v="-7"/>
    <n v="0"/>
    <n v="0"/>
    <n v="0"/>
    <n v="-7"/>
    <n v="0"/>
    <s v="NATIVO-250GM-box"/>
    <x v="36"/>
  </r>
  <r>
    <s v="NATIVO-500GM"/>
    <n v="-38"/>
    <n v="0"/>
    <n v="0"/>
    <n v="0"/>
    <n v="-38"/>
    <n v="0"/>
    <n v="0"/>
    <n v="0"/>
    <n v="-38"/>
    <n v="0"/>
    <s v="NATIVO-500GM-box"/>
    <x v="37"/>
  </r>
  <r>
    <s v="OBERON 100*50ML"/>
    <n v="-137"/>
    <n v="0"/>
    <n v="0"/>
    <n v="0"/>
    <n v="-137"/>
    <n v="0"/>
    <n v="0"/>
    <n v="0"/>
    <n v="-137"/>
    <n v="0"/>
    <s v="OBERON 100*50ML-box"/>
    <x v="38"/>
  </r>
  <r>
    <s v="OBERON 50*100ML"/>
    <n v="-108"/>
    <n v="0"/>
    <n v="0"/>
    <n v="0"/>
    <n v="-108"/>
    <n v="0"/>
    <n v="0"/>
    <n v="0"/>
    <n v="-108"/>
    <n v="0"/>
    <s v="OBERON 50*100ML-box"/>
    <x v="39"/>
  </r>
  <r>
    <s v="RAFT -20*500ML"/>
    <n v="15"/>
    <n v="0"/>
    <n v="0"/>
    <n v="0"/>
    <n v="15"/>
    <n v="0"/>
    <n v="0"/>
    <n v="0"/>
    <n v="15"/>
    <n v="0"/>
    <s v="RAFT -20*500ML-box"/>
    <x v="40"/>
  </r>
  <r>
    <s v="RAFT-40*250ML"/>
    <n v="36"/>
    <n v="0"/>
    <n v="0"/>
    <n v="0"/>
    <n v="36"/>
    <n v="0"/>
    <n v="0"/>
    <n v="0"/>
    <n v="36"/>
    <n v="0"/>
    <s v="RAFT-40*250ML-box"/>
    <x v="41"/>
  </r>
  <r>
    <s v="REGENT GR-20*1KG"/>
    <n v="-560"/>
    <n v="0"/>
    <n v="0"/>
    <n v="0"/>
    <n v="-560"/>
    <n v="5"/>
    <n v="0"/>
    <n v="0"/>
    <n v="-565"/>
    <n v="0"/>
    <s v="REGENT GR-20*1KG-box"/>
    <x v="42"/>
  </r>
  <r>
    <s v="REGENT SC-100ML"/>
    <n v="-80"/>
    <n v="0"/>
    <n v="0"/>
    <n v="0"/>
    <n v="-80"/>
    <n v="0"/>
    <n v="0"/>
    <n v="0"/>
    <n v="-80"/>
    <n v="0"/>
    <s v="REGENT SC-100ML-box"/>
    <x v="43"/>
  </r>
  <r>
    <s v="SECTIN-100GM"/>
    <n v="-68"/>
    <n v="0"/>
    <n v="0"/>
    <n v="0"/>
    <n v="-68"/>
    <n v="0"/>
    <n v="0"/>
    <n v="0"/>
    <n v="-68"/>
    <n v="0"/>
    <s v="SECTIN-100GM-box"/>
    <x v="44"/>
  </r>
  <r>
    <s v="SOLOMON 250ML"/>
    <n v="-1"/>
    <n v="0"/>
    <n v="0"/>
    <n v="0"/>
    <n v="-1"/>
    <n v="0"/>
    <n v="0"/>
    <n v="0"/>
    <n v="-1"/>
    <n v="0"/>
    <s v="SOLOMON 250ML-box"/>
    <x v="45"/>
  </r>
  <r>
    <s v="SOLOMON 50*100ML"/>
    <n v="-431"/>
    <n v="0"/>
    <n v="0"/>
    <n v="0"/>
    <n v="-431"/>
    <n v="4"/>
    <n v="0"/>
    <n v="0"/>
    <n v="-435"/>
    <n v="0"/>
    <s v="SOLOMON 50*100ML-box"/>
    <x v="46"/>
  </r>
  <r>
    <s v="SPRINTOR-75ML"/>
    <n v="-16"/>
    <n v="0"/>
    <n v="0"/>
    <n v="0"/>
    <n v="-16"/>
    <n v="0"/>
    <n v="0"/>
    <n v="0"/>
    <n v="-16"/>
    <n v="0"/>
    <s v="SPRINTOR-75ML-box"/>
    <x v="47"/>
  </r>
  <r>
    <s v="SUNRISE 100*50GM"/>
    <n v="-1985"/>
    <n v="0"/>
    <n v="0"/>
    <n v="0"/>
    <n v="-1985"/>
    <n v="3"/>
    <n v="0"/>
    <n v="0"/>
    <n v="-1988"/>
    <n v="268"/>
    <s v="SUNRISE 100*50GM-box"/>
    <x v="48"/>
  </r>
  <r>
    <s v="TOPSTAR-22.5GM"/>
    <n v="-220"/>
    <n v="0"/>
    <n v="0"/>
    <n v="0"/>
    <n v="-220"/>
    <n v="17"/>
    <n v="0"/>
    <n v="0"/>
    <n v="-237"/>
    <n v="170"/>
    <s v="TOPSTAR-22.5GM-box"/>
    <x v="49"/>
  </r>
  <r>
    <s v="WHIPE SUPER -20*500ML"/>
    <n v="-10"/>
    <n v="0"/>
    <n v="0"/>
    <n v="0"/>
    <n v="-10"/>
    <n v="0"/>
    <n v="0"/>
    <n v="0"/>
    <n v="-10"/>
    <n v="0"/>
    <s v="WHIPE SUPER -20*500ML-box"/>
    <x v="50"/>
  </r>
  <r>
    <s v="WHIPE SUPER-10*1LTR"/>
    <n v="-27"/>
    <n v="0"/>
    <n v="0"/>
    <n v="0"/>
    <n v="-27"/>
    <n v="0"/>
    <n v="0"/>
    <n v="0"/>
    <n v="-27"/>
    <n v="0"/>
    <s v="WHIPE SUPER-10*1LTR-box"/>
    <x v="51"/>
  </r>
  <r>
    <s v="WHIPE SUPER-100ML"/>
    <n v="-158"/>
    <n v="0"/>
    <n v="0"/>
    <n v="0"/>
    <n v="-158"/>
    <n v="0"/>
    <n v="0"/>
    <n v="0"/>
    <n v="-158"/>
    <n v="0"/>
    <s v="WHIPE SUPER-100ML-box"/>
    <x v="52"/>
  </r>
  <r>
    <s v="WHIPE SUPER-250ML"/>
    <n v="-82"/>
    <n v="0"/>
    <n v="0"/>
    <n v="0"/>
    <n v="-82"/>
    <n v="0"/>
    <n v="0"/>
    <n v="0"/>
    <n v="-82"/>
    <n v="0"/>
    <s v="WHIPE SUPER-250ML-box"/>
    <x v="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80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56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26">
        <item m="1" x="77"/>
        <item m="1" x="92"/>
        <item x="0"/>
        <item m="1" x="121"/>
        <item m="1" x="117"/>
        <item m="1" x="119"/>
        <item m="1" x="57"/>
        <item m="1" x="69"/>
        <item m="1" x="70"/>
        <item m="1" x="113"/>
        <item x="1"/>
        <item m="1" x="122"/>
        <item x="2"/>
        <item x="3"/>
        <item x="5"/>
        <item x="7"/>
        <item x="4"/>
        <item x="6"/>
        <item x="8"/>
        <item m="1" x="118"/>
        <item m="1" x="64"/>
        <item m="1" x="79"/>
        <item m="1" x="123"/>
        <item m="1" x="104"/>
        <item m="1" x="91"/>
        <item m="1" x="103"/>
        <item x="11"/>
        <item x="12"/>
        <item x="13"/>
        <item x="14"/>
        <item x="10"/>
        <item m="1" x="108"/>
        <item m="1" x="109"/>
        <item x="18"/>
        <item x="20"/>
        <item x="22"/>
        <item x="19"/>
        <item x="15"/>
        <item x="17"/>
        <item x="21"/>
        <item x="16"/>
        <item x="9"/>
        <item m="1" x="115"/>
        <item m="1" x="58"/>
        <item m="1" x="59"/>
        <item x="23"/>
        <item m="1" x="124"/>
        <item m="1" x="85"/>
        <item m="1" x="86"/>
        <item m="1" x="87"/>
        <item m="1" x="88"/>
        <item m="1" x="107"/>
        <item m="1" x="61"/>
        <item m="1" x="72"/>
        <item m="1" x="105"/>
        <item m="1" x="78"/>
        <item m="1" x="73"/>
        <item m="1" x="74"/>
        <item m="1" x="111"/>
        <item m="1" x="102"/>
        <item m="1" x="116"/>
        <item x="24"/>
        <item m="1" x="96"/>
        <item m="1" x="75"/>
        <item m="1" x="94"/>
        <item x="26"/>
        <item m="1" x="99"/>
        <item m="1" x="100"/>
        <item m="1" x="60"/>
        <item x="27"/>
        <item x="28"/>
        <item x="29"/>
        <item m="1" x="93"/>
        <item x="30"/>
        <item m="1" x="114"/>
        <item x="32"/>
        <item x="31"/>
        <item x="33"/>
        <item x="25"/>
        <item x="34"/>
        <item m="1" x="98"/>
        <item x="37"/>
        <item x="36"/>
        <item x="35"/>
        <item x="38"/>
        <item x="39"/>
        <item m="1" x="54"/>
        <item m="1" x="101"/>
        <item m="1" x="106"/>
        <item x="40"/>
        <item x="41"/>
        <item m="1" x="84"/>
        <item m="1" x="97"/>
        <item m="1" x="71"/>
        <item m="1" x="62"/>
        <item m="1" x="63"/>
        <item x="43"/>
        <item m="1" x="82"/>
        <item x="42"/>
        <item m="1" x="56"/>
        <item m="1" x="112"/>
        <item m="1" x="95"/>
        <item m="1" x="89"/>
        <item m="1" x="67"/>
        <item m="1" x="83"/>
        <item m="1" x="55"/>
        <item x="44"/>
        <item m="1" x="120"/>
        <item m="1" x="76"/>
        <item m="1" x="66"/>
        <item m="1" x="80"/>
        <item m="1" x="81"/>
        <item m="1" x="65"/>
        <item m="1" x="110"/>
        <item x="45"/>
        <item x="46"/>
        <item x="47"/>
        <item x="48"/>
        <item m="1" x="90"/>
        <item x="49"/>
        <item x="51"/>
        <item x="50"/>
        <item x="53"/>
        <item x="52"/>
        <item m="1" x="68"/>
        <item t="default"/>
      </items>
    </pivotField>
  </pivotFields>
  <rowFields count="1">
    <field x="12"/>
  </rowFields>
  <rowItems count="55">
    <i>
      <x v="2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26"/>
    </i>
    <i>
      <x v="27"/>
    </i>
    <i>
      <x v="28"/>
    </i>
    <i>
      <x v="29"/>
    </i>
    <i>
      <x v="30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5"/>
    </i>
    <i>
      <x v="61"/>
    </i>
    <i>
      <x v="65"/>
    </i>
    <i>
      <x v="69"/>
    </i>
    <i>
      <x v="70"/>
    </i>
    <i>
      <x v="71"/>
    </i>
    <i>
      <x v="73"/>
    </i>
    <i>
      <x v="75"/>
    </i>
    <i>
      <x v="76"/>
    </i>
    <i>
      <x v="77"/>
    </i>
    <i>
      <x v="78"/>
    </i>
    <i>
      <x v="79"/>
    </i>
    <i>
      <x v="81"/>
    </i>
    <i>
      <x v="82"/>
    </i>
    <i>
      <x v="83"/>
    </i>
    <i>
      <x v="84"/>
    </i>
    <i>
      <x v="85"/>
    </i>
    <i>
      <x v="89"/>
    </i>
    <i>
      <x v="90"/>
    </i>
    <i>
      <x v="96"/>
    </i>
    <i>
      <x v="98"/>
    </i>
    <i>
      <x v="106"/>
    </i>
    <i>
      <x v="114"/>
    </i>
    <i>
      <x v="115"/>
    </i>
    <i>
      <x v="116"/>
    </i>
    <i>
      <x v="117"/>
    </i>
    <i>
      <x v="119"/>
    </i>
    <i>
      <x v="120"/>
    </i>
    <i>
      <x v="121"/>
    </i>
    <i>
      <x v="122"/>
    </i>
    <i>
      <x v="123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51">
      <pivotArea type="all" dataOnly="0" outline="0" fieldPosition="0"/>
    </format>
    <format dxfId="50">
      <pivotArea outline="0" collapsedLevelsAreSubtotals="1" fieldPosition="0"/>
    </format>
    <format dxfId="49">
      <pivotArea field="12" type="button" dataOnly="0" labelOnly="1" outline="0" axis="axisRow" fieldPosition="0"/>
    </format>
    <format dxfId="48">
      <pivotArea dataOnly="0" labelOnly="1" fieldPosition="0">
        <references count="1">
          <reference field="12" count="1">
            <x v="99"/>
          </reference>
        </references>
      </pivotArea>
    </format>
    <format dxfId="47">
      <pivotArea dataOnly="0" labelOnly="1" grandRow="1" outline="0" fieldPosition="0"/>
    </format>
    <format dxfId="46">
      <pivotArea type="all" dataOnly="0" outline="0" fieldPosition="0"/>
    </format>
    <format dxfId="45">
      <pivotArea outline="0" collapsedLevelsAreSubtotals="1" fieldPosition="0"/>
    </format>
    <format dxfId="44">
      <pivotArea field="12" type="button" dataOnly="0" labelOnly="1" outline="0" axis="axisRow" fieldPosition="0"/>
    </format>
    <format dxfId="43">
      <pivotArea dataOnly="0" labelOnly="1" fieldPosition="0">
        <references count="1">
          <reference field="12" count="1">
            <x v="99"/>
          </reference>
        </references>
      </pivotArea>
    </format>
    <format dxfId="4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"/>
  <sheetViews>
    <sheetView workbookViewId="0">
      <selection sqref="A1:K1"/>
    </sheetView>
  </sheetViews>
  <sheetFormatPr defaultRowHeight="14.4" x14ac:dyDescent="0.3"/>
  <cols>
    <col min="1" max="1" width="50.44140625" bestFit="1" customWidth="1"/>
    <col min="2" max="2" width="10.109375" bestFit="1" customWidth="1"/>
    <col min="3" max="3" width="14.6640625" bestFit="1" customWidth="1"/>
    <col min="4" max="4" width="9.33203125" bestFit="1" customWidth="1"/>
    <col min="5" max="5" width="9.5546875" bestFit="1" customWidth="1"/>
    <col min="6" max="6" width="11.6640625" bestFit="1" customWidth="1"/>
    <col min="7" max="7" width="7.109375" bestFit="1" customWidth="1"/>
    <col min="8" max="8" width="11.33203125" bestFit="1" customWidth="1"/>
    <col min="9" max="9" width="8.5546875" bestFit="1" customWidth="1"/>
    <col min="10" max="10" width="9.44140625" bestFit="1" customWidth="1"/>
    <col min="11" max="11" width="7.5546875" bestFit="1" customWidth="1"/>
    <col min="257" max="257" width="50.44140625" bestFit="1" customWidth="1"/>
    <col min="258" max="258" width="10.109375" bestFit="1" customWidth="1"/>
    <col min="259" max="259" width="14.6640625" bestFit="1" customWidth="1"/>
    <col min="260" max="260" width="9.33203125" bestFit="1" customWidth="1"/>
    <col min="261" max="261" width="9.5546875" bestFit="1" customWidth="1"/>
    <col min="262" max="262" width="11.6640625" bestFit="1" customWidth="1"/>
    <col min="263" max="263" width="7.109375" bestFit="1" customWidth="1"/>
    <col min="264" max="264" width="11.33203125" bestFit="1" customWidth="1"/>
    <col min="265" max="265" width="8.5546875" bestFit="1" customWidth="1"/>
    <col min="266" max="266" width="9.44140625" bestFit="1" customWidth="1"/>
    <col min="267" max="267" width="7.5546875" bestFit="1" customWidth="1"/>
    <col min="513" max="513" width="50.44140625" bestFit="1" customWidth="1"/>
    <col min="514" max="514" width="10.109375" bestFit="1" customWidth="1"/>
    <col min="515" max="515" width="14.6640625" bestFit="1" customWidth="1"/>
    <col min="516" max="516" width="9.33203125" bestFit="1" customWidth="1"/>
    <col min="517" max="517" width="9.5546875" bestFit="1" customWidth="1"/>
    <col min="518" max="518" width="11.6640625" bestFit="1" customWidth="1"/>
    <col min="519" max="519" width="7.109375" bestFit="1" customWidth="1"/>
    <col min="520" max="520" width="11.33203125" bestFit="1" customWidth="1"/>
    <col min="521" max="521" width="8.5546875" bestFit="1" customWidth="1"/>
    <col min="522" max="522" width="9.44140625" bestFit="1" customWidth="1"/>
    <col min="523" max="523" width="7.5546875" bestFit="1" customWidth="1"/>
    <col min="769" max="769" width="50.44140625" bestFit="1" customWidth="1"/>
    <col min="770" max="770" width="10.109375" bestFit="1" customWidth="1"/>
    <col min="771" max="771" width="14.6640625" bestFit="1" customWidth="1"/>
    <col min="772" max="772" width="9.33203125" bestFit="1" customWidth="1"/>
    <col min="773" max="773" width="9.5546875" bestFit="1" customWidth="1"/>
    <col min="774" max="774" width="11.6640625" bestFit="1" customWidth="1"/>
    <col min="775" max="775" width="7.109375" bestFit="1" customWidth="1"/>
    <col min="776" max="776" width="11.33203125" bestFit="1" customWidth="1"/>
    <col min="777" max="777" width="8.5546875" bestFit="1" customWidth="1"/>
    <col min="778" max="778" width="9.44140625" bestFit="1" customWidth="1"/>
    <col min="779" max="779" width="7.5546875" bestFit="1" customWidth="1"/>
    <col min="1025" max="1025" width="50.44140625" bestFit="1" customWidth="1"/>
    <col min="1026" max="1026" width="10.109375" bestFit="1" customWidth="1"/>
    <col min="1027" max="1027" width="14.6640625" bestFit="1" customWidth="1"/>
    <col min="1028" max="1028" width="9.33203125" bestFit="1" customWidth="1"/>
    <col min="1029" max="1029" width="9.5546875" bestFit="1" customWidth="1"/>
    <col min="1030" max="1030" width="11.6640625" bestFit="1" customWidth="1"/>
    <col min="1031" max="1031" width="7.109375" bestFit="1" customWidth="1"/>
    <col min="1032" max="1032" width="11.33203125" bestFit="1" customWidth="1"/>
    <col min="1033" max="1033" width="8.5546875" bestFit="1" customWidth="1"/>
    <col min="1034" max="1034" width="9.44140625" bestFit="1" customWidth="1"/>
    <col min="1035" max="1035" width="7.5546875" bestFit="1" customWidth="1"/>
    <col min="1281" max="1281" width="50.44140625" bestFit="1" customWidth="1"/>
    <col min="1282" max="1282" width="10.109375" bestFit="1" customWidth="1"/>
    <col min="1283" max="1283" width="14.6640625" bestFit="1" customWidth="1"/>
    <col min="1284" max="1284" width="9.33203125" bestFit="1" customWidth="1"/>
    <col min="1285" max="1285" width="9.5546875" bestFit="1" customWidth="1"/>
    <col min="1286" max="1286" width="11.6640625" bestFit="1" customWidth="1"/>
    <col min="1287" max="1287" width="7.109375" bestFit="1" customWidth="1"/>
    <col min="1288" max="1288" width="11.33203125" bestFit="1" customWidth="1"/>
    <col min="1289" max="1289" width="8.5546875" bestFit="1" customWidth="1"/>
    <col min="1290" max="1290" width="9.44140625" bestFit="1" customWidth="1"/>
    <col min="1291" max="1291" width="7.5546875" bestFit="1" customWidth="1"/>
    <col min="1537" max="1537" width="50.44140625" bestFit="1" customWidth="1"/>
    <col min="1538" max="1538" width="10.109375" bestFit="1" customWidth="1"/>
    <col min="1539" max="1539" width="14.6640625" bestFit="1" customWidth="1"/>
    <col min="1540" max="1540" width="9.33203125" bestFit="1" customWidth="1"/>
    <col min="1541" max="1541" width="9.5546875" bestFit="1" customWidth="1"/>
    <col min="1542" max="1542" width="11.6640625" bestFit="1" customWidth="1"/>
    <col min="1543" max="1543" width="7.109375" bestFit="1" customWidth="1"/>
    <col min="1544" max="1544" width="11.33203125" bestFit="1" customWidth="1"/>
    <col min="1545" max="1545" width="8.5546875" bestFit="1" customWidth="1"/>
    <col min="1546" max="1546" width="9.44140625" bestFit="1" customWidth="1"/>
    <col min="1547" max="1547" width="7.5546875" bestFit="1" customWidth="1"/>
    <col min="1793" max="1793" width="50.44140625" bestFit="1" customWidth="1"/>
    <col min="1794" max="1794" width="10.109375" bestFit="1" customWidth="1"/>
    <col min="1795" max="1795" width="14.6640625" bestFit="1" customWidth="1"/>
    <col min="1796" max="1796" width="9.33203125" bestFit="1" customWidth="1"/>
    <col min="1797" max="1797" width="9.5546875" bestFit="1" customWidth="1"/>
    <col min="1798" max="1798" width="11.6640625" bestFit="1" customWidth="1"/>
    <col min="1799" max="1799" width="7.109375" bestFit="1" customWidth="1"/>
    <col min="1800" max="1800" width="11.33203125" bestFit="1" customWidth="1"/>
    <col min="1801" max="1801" width="8.5546875" bestFit="1" customWidth="1"/>
    <col min="1802" max="1802" width="9.44140625" bestFit="1" customWidth="1"/>
    <col min="1803" max="1803" width="7.5546875" bestFit="1" customWidth="1"/>
    <col min="2049" max="2049" width="50.44140625" bestFit="1" customWidth="1"/>
    <col min="2050" max="2050" width="10.109375" bestFit="1" customWidth="1"/>
    <col min="2051" max="2051" width="14.6640625" bestFit="1" customWidth="1"/>
    <col min="2052" max="2052" width="9.33203125" bestFit="1" customWidth="1"/>
    <col min="2053" max="2053" width="9.5546875" bestFit="1" customWidth="1"/>
    <col min="2054" max="2054" width="11.6640625" bestFit="1" customWidth="1"/>
    <col min="2055" max="2055" width="7.109375" bestFit="1" customWidth="1"/>
    <col min="2056" max="2056" width="11.33203125" bestFit="1" customWidth="1"/>
    <col min="2057" max="2057" width="8.5546875" bestFit="1" customWidth="1"/>
    <col min="2058" max="2058" width="9.44140625" bestFit="1" customWidth="1"/>
    <col min="2059" max="2059" width="7.5546875" bestFit="1" customWidth="1"/>
    <col min="2305" max="2305" width="50.44140625" bestFit="1" customWidth="1"/>
    <col min="2306" max="2306" width="10.109375" bestFit="1" customWidth="1"/>
    <col min="2307" max="2307" width="14.6640625" bestFit="1" customWidth="1"/>
    <col min="2308" max="2308" width="9.33203125" bestFit="1" customWidth="1"/>
    <col min="2309" max="2309" width="9.5546875" bestFit="1" customWidth="1"/>
    <col min="2310" max="2310" width="11.6640625" bestFit="1" customWidth="1"/>
    <col min="2311" max="2311" width="7.109375" bestFit="1" customWidth="1"/>
    <col min="2312" max="2312" width="11.33203125" bestFit="1" customWidth="1"/>
    <col min="2313" max="2313" width="8.5546875" bestFit="1" customWidth="1"/>
    <col min="2314" max="2314" width="9.44140625" bestFit="1" customWidth="1"/>
    <col min="2315" max="2315" width="7.5546875" bestFit="1" customWidth="1"/>
    <col min="2561" max="2561" width="50.44140625" bestFit="1" customWidth="1"/>
    <col min="2562" max="2562" width="10.109375" bestFit="1" customWidth="1"/>
    <col min="2563" max="2563" width="14.6640625" bestFit="1" customWidth="1"/>
    <col min="2564" max="2564" width="9.33203125" bestFit="1" customWidth="1"/>
    <col min="2565" max="2565" width="9.5546875" bestFit="1" customWidth="1"/>
    <col min="2566" max="2566" width="11.6640625" bestFit="1" customWidth="1"/>
    <col min="2567" max="2567" width="7.109375" bestFit="1" customWidth="1"/>
    <col min="2568" max="2568" width="11.33203125" bestFit="1" customWidth="1"/>
    <col min="2569" max="2569" width="8.5546875" bestFit="1" customWidth="1"/>
    <col min="2570" max="2570" width="9.44140625" bestFit="1" customWidth="1"/>
    <col min="2571" max="2571" width="7.5546875" bestFit="1" customWidth="1"/>
    <col min="2817" max="2817" width="50.44140625" bestFit="1" customWidth="1"/>
    <col min="2818" max="2818" width="10.109375" bestFit="1" customWidth="1"/>
    <col min="2819" max="2819" width="14.6640625" bestFit="1" customWidth="1"/>
    <col min="2820" max="2820" width="9.33203125" bestFit="1" customWidth="1"/>
    <col min="2821" max="2821" width="9.5546875" bestFit="1" customWidth="1"/>
    <col min="2822" max="2822" width="11.6640625" bestFit="1" customWidth="1"/>
    <col min="2823" max="2823" width="7.109375" bestFit="1" customWidth="1"/>
    <col min="2824" max="2824" width="11.33203125" bestFit="1" customWidth="1"/>
    <col min="2825" max="2825" width="8.5546875" bestFit="1" customWidth="1"/>
    <col min="2826" max="2826" width="9.44140625" bestFit="1" customWidth="1"/>
    <col min="2827" max="2827" width="7.5546875" bestFit="1" customWidth="1"/>
    <col min="3073" max="3073" width="50.44140625" bestFit="1" customWidth="1"/>
    <col min="3074" max="3074" width="10.109375" bestFit="1" customWidth="1"/>
    <col min="3075" max="3075" width="14.6640625" bestFit="1" customWidth="1"/>
    <col min="3076" max="3076" width="9.33203125" bestFit="1" customWidth="1"/>
    <col min="3077" max="3077" width="9.5546875" bestFit="1" customWidth="1"/>
    <col min="3078" max="3078" width="11.6640625" bestFit="1" customWidth="1"/>
    <col min="3079" max="3079" width="7.109375" bestFit="1" customWidth="1"/>
    <col min="3080" max="3080" width="11.33203125" bestFit="1" customWidth="1"/>
    <col min="3081" max="3081" width="8.5546875" bestFit="1" customWidth="1"/>
    <col min="3082" max="3082" width="9.44140625" bestFit="1" customWidth="1"/>
    <col min="3083" max="3083" width="7.5546875" bestFit="1" customWidth="1"/>
    <col min="3329" max="3329" width="50.44140625" bestFit="1" customWidth="1"/>
    <col min="3330" max="3330" width="10.109375" bestFit="1" customWidth="1"/>
    <col min="3331" max="3331" width="14.6640625" bestFit="1" customWidth="1"/>
    <col min="3332" max="3332" width="9.33203125" bestFit="1" customWidth="1"/>
    <col min="3333" max="3333" width="9.5546875" bestFit="1" customWidth="1"/>
    <col min="3334" max="3334" width="11.6640625" bestFit="1" customWidth="1"/>
    <col min="3335" max="3335" width="7.109375" bestFit="1" customWidth="1"/>
    <col min="3336" max="3336" width="11.33203125" bestFit="1" customWidth="1"/>
    <col min="3337" max="3337" width="8.5546875" bestFit="1" customWidth="1"/>
    <col min="3338" max="3338" width="9.44140625" bestFit="1" customWidth="1"/>
    <col min="3339" max="3339" width="7.5546875" bestFit="1" customWidth="1"/>
    <col min="3585" max="3585" width="50.44140625" bestFit="1" customWidth="1"/>
    <col min="3586" max="3586" width="10.109375" bestFit="1" customWidth="1"/>
    <col min="3587" max="3587" width="14.6640625" bestFit="1" customWidth="1"/>
    <col min="3588" max="3588" width="9.33203125" bestFit="1" customWidth="1"/>
    <col min="3589" max="3589" width="9.5546875" bestFit="1" customWidth="1"/>
    <col min="3590" max="3590" width="11.6640625" bestFit="1" customWidth="1"/>
    <col min="3591" max="3591" width="7.109375" bestFit="1" customWidth="1"/>
    <col min="3592" max="3592" width="11.33203125" bestFit="1" customWidth="1"/>
    <col min="3593" max="3593" width="8.5546875" bestFit="1" customWidth="1"/>
    <col min="3594" max="3594" width="9.44140625" bestFit="1" customWidth="1"/>
    <col min="3595" max="3595" width="7.5546875" bestFit="1" customWidth="1"/>
    <col min="3841" max="3841" width="50.44140625" bestFit="1" customWidth="1"/>
    <col min="3842" max="3842" width="10.109375" bestFit="1" customWidth="1"/>
    <col min="3843" max="3843" width="14.6640625" bestFit="1" customWidth="1"/>
    <col min="3844" max="3844" width="9.33203125" bestFit="1" customWidth="1"/>
    <col min="3845" max="3845" width="9.5546875" bestFit="1" customWidth="1"/>
    <col min="3846" max="3846" width="11.6640625" bestFit="1" customWidth="1"/>
    <col min="3847" max="3847" width="7.109375" bestFit="1" customWidth="1"/>
    <col min="3848" max="3848" width="11.33203125" bestFit="1" customWidth="1"/>
    <col min="3849" max="3849" width="8.5546875" bestFit="1" customWidth="1"/>
    <col min="3850" max="3850" width="9.44140625" bestFit="1" customWidth="1"/>
    <col min="3851" max="3851" width="7.5546875" bestFit="1" customWidth="1"/>
    <col min="4097" max="4097" width="50.44140625" bestFit="1" customWidth="1"/>
    <col min="4098" max="4098" width="10.109375" bestFit="1" customWidth="1"/>
    <col min="4099" max="4099" width="14.6640625" bestFit="1" customWidth="1"/>
    <col min="4100" max="4100" width="9.33203125" bestFit="1" customWidth="1"/>
    <col min="4101" max="4101" width="9.5546875" bestFit="1" customWidth="1"/>
    <col min="4102" max="4102" width="11.6640625" bestFit="1" customWidth="1"/>
    <col min="4103" max="4103" width="7.109375" bestFit="1" customWidth="1"/>
    <col min="4104" max="4104" width="11.33203125" bestFit="1" customWidth="1"/>
    <col min="4105" max="4105" width="8.5546875" bestFit="1" customWidth="1"/>
    <col min="4106" max="4106" width="9.44140625" bestFit="1" customWidth="1"/>
    <col min="4107" max="4107" width="7.5546875" bestFit="1" customWidth="1"/>
    <col min="4353" max="4353" width="50.44140625" bestFit="1" customWidth="1"/>
    <col min="4354" max="4354" width="10.109375" bestFit="1" customWidth="1"/>
    <col min="4355" max="4355" width="14.6640625" bestFit="1" customWidth="1"/>
    <col min="4356" max="4356" width="9.33203125" bestFit="1" customWidth="1"/>
    <col min="4357" max="4357" width="9.5546875" bestFit="1" customWidth="1"/>
    <col min="4358" max="4358" width="11.6640625" bestFit="1" customWidth="1"/>
    <col min="4359" max="4359" width="7.109375" bestFit="1" customWidth="1"/>
    <col min="4360" max="4360" width="11.33203125" bestFit="1" customWidth="1"/>
    <col min="4361" max="4361" width="8.5546875" bestFit="1" customWidth="1"/>
    <col min="4362" max="4362" width="9.44140625" bestFit="1" customWidth="1"/>
    <col min="4363" max="4363" width="7.5546875" bestFit="1" customWidth="1"/>
    <col min="4609" max="4609" width="50.44140625" bestFit="1" customWidth="1"/>
    <col min="4610" max="4610" width="10.109375" bestFit="1" customWidth="1"/>
    <col min="4611" max="4611" width="14.6640625" bestFit="1" customWidth="1"/>
    <col min="4612" max="4612" width="9.33203125" bestFit="1" customWidth="1"/>
    <col min="4613" max="4613" width="9.5546875" bestFit="1" customWidth="1"/>
    <col min="4614" max="4614" width="11.6640625" bestFit="1" customWidth="1"/>
    <col min="4615" max="4615" width="7.109375" bestFit="1" customWidth="1"/>
    <col min="4616" max="4616" width="11.33203125" bestFit="1" customWidth="1"/>
    <col min="4617" max="4617" width="8.5546875" bestFit="1" customWidth="1"/>
    <col min="4618" max="4618" width="9.44140625" bestFit="1" customWidth="1"/>
    <col min="4619" max="4619" width="7.5546875" bestFit="1" customWidth="1"/>
    <col min="4865" max="4865" width="50.44140625" bestFit="1" customWidth="1"/>
    <col min="4866" max="4866" width="10.109375" bestFit="1" customWidth="1"/>
    <col min="4867" max="4867" width="14.6640625" bestFit="1" customWidth="1"/>
    <col min="4868" max="4868" width="9.33203125" bestFit="1" customWidth="1"/>
    <col min="4869" max="4869" width="9.5546875" bestFit="1" customWidth="1"/>
    <col min="4870" max="4870" width="11.6640625" bestFit="1" customWidth="1"/>
    <col min="4871" max="4871" width="7.109375" bestFit="1" customWidth="1"/>
    <col min="4872" max="4872" width="11.33203125" bestFit="1" customWidth="1"/>
    <col min="4873" max="4873" width="8.5546875" bestFit="1" customWidth="1"/>
    <col min="4874" max="4874" width="9.44140625" bestFit="1" customWidth="1"/>
    <col min="4875" max="4875" width="7.5546875" bestFit="1" customWidth="1"/>
    <col min="5121" max="5121" width="50.44140625" bestFit="1" customWidth="1"/>
    <col min="5122" max="5122" width="10.109375" bestFit="1" customWidth="1"/>
    <col min="5123" max="5123" width="14.6640625" bestFit="1" customWidth="1"/>
    <col min="5124" max="5124" width="9.33203125" bestFit="1" customWidth="1"/>
    <col min="5125" max="5125" width="9.5546875" bestFit="1" customWidth="1"/>
    <col min="5126" max="5126" width="11.6640625" bestFit="1" customWidth="1"/>
    <col min="5127" max="5127" width="7.109375" bestFit="1" customWidth="1"/>
    <col min="5128" max="5128" width="11.33203125" bestFit="1" customWidth="1"/>
    <col min="5129" max="5129" width="8.5546875" bestFit="1" customWidth="1"/>
    <col min="5130" max="5130" width="9.44140625" bestFit="1" customWidth="1"/>
    <col min="5131" max="5131" width="7.5546875" bestFit="1" customWidth="1"/>
    <col min="5377" max="5377" width="50.44140625" bestFit="1" customWidth="1"/>
    <col min="5378" max="5378" width="10.109375" bestFit="1" customWidth="1"/>
    <col min="5379" max="5379" width="14.6640625" bestFit="1" customWidth="1"/>
    <col min="5380" max="5380" width="9.33203125" bestFit="1" customWidth="1"/>
    <col min="5381" max="5381" width="9.5546875" bestFit="1" customWidth="1"/>
    <col min="5382" max="5382" width="11.6640625" bestFit="1" customWidth="1"/>
    <col min="5383" max="5383" width="7.109375" bestFit="1" customWidth="1"/>
    <col min="5384" max="5384" width="11.33203125" bestFit="1" customWidth="1"/>
    <col min="5385" max="5385" width="8.5546875" bestFit="1" customWidth="1"/>
    <col min="5386" max="5386" width="9.44140625" bestFit="1" customWidth="1"/>
    <col min="5387" max="5387" width="7.5546875" bestFit="1" customWidth="1"/>
    <col min="5633" max="5633" width="50.44140625" bestFit="1" customWidth="1"/>
    <col min="5634" max="5634" width="10.109375" bestFit="1" customWidth="1"/>
    <col min="5635" max="5635" width="14.6640625" bestFit="1" customWidth="1"/>
    <col min="5636" max="5636" width="9.33203125" bestFit="1" customWidth="1"/>
    <col min="5637" max="5637" width="9.5546875" bestFit="1" customWidth="1"/>
    <col min="5638" max="5638" width="11.6640625" bestFit="1" customWidth="1"/>
    <col min="5639" max="5639" width="7.109375" bestFit="1" customWidth="1"/>
    <col min="5640" max="5640" width="11.33203125" bestFit="1" customWidth="1"/>
    <col min="5641" max="5641" width="8.5546875" bestFit="1" customWidth="1"/>
    <col min="5642" max="5642" width="9.44140625" bestFit="1" customWidth="1"/>
    <col min="5643" max="5643" width="7.5546875" bestFit="1" customWidth="1"/>
    <col min="5889" max="5889" width="50.44140625" bestFit="1" customWidth="1"/>
    <col min="5890" max="5890" width="10.109375" bestFit="1" customWidth="1"/>
    <col min="5891" max="5891" width="14.6640625" bestFit="1" customWidth="1"/>
    <col min="5892" max="5892" width="9.33203125" bestFit="1" customWidth="1"/>
    <col min="5893" max="5893" width="9.5546875" bestFit="1" customWidth="1"/>
    <col min="5894" max="5894" width="11.6640625" bestFit="1" customWidth="1"/>
    <col min="5895" max="5895" width="7.109375" bestFit="1" customWidth="1"/>
    <col min="5896" max="5896" width="11.33203125" bestFit="1" customWidth="1"/>
    <col min="5897" max="5897" width="8.5546875" bestFit="1" customWidth="1"/>
    <col min="5898" max="5898" width="9.44140625" bestFit="1" customWidth="1"/>
    <col min="5899" max="5899" width="7.5546875" bestFit="1" customWidth="1"/>
    <col min="6145" max="6145" width="50.44140625" bestFit="1" customWidth="1"/>
    <col min="6146" max="6146" width="10.109375" bestFit="1" customWidth="1"/>
    <col min="6147" max="6147" width="14.6640625" bestFit="1" customWidth="1"/>
    <col min="6148" max="6148" width="9.33203125" bestFit="1" customWidth="1"/>
    <col min="6149" max="6149" width="9.5546875" bestFit="1" customWidth="1"/>
    <col min="6150" max="6150" width="11.6640625" bestFit="1" customWidth="1"/>
    <col min="6151" max="6151" width="7.109375" bestFit="1" customWidth="1"/>
    <col min="6152" max="6152" width="11.33203125" bestFit="1" customWidth="1"/>
    <col min="6153" max="6153" width="8.5546875" bestFit="1" customWidth="1"/>
    <col min="6154" max="6154" width="9.44140625" bestFit="1" customWidth="1"/>
    <col min="6155" max="6155" width="7.5546875" bestFit="1" customWidth="1"/>
    <col min="6401" max="6401" width="50.44140625" bestFit="1" customWidth="1"/>
    <col min="6402" max="6402" width="10.109375" bestFit="1" customWidth="1"/>
    <col min="6403" max="6403" width="14.6640625" bestFit="1" customWidth="1"/>
    <col min="6404" max="6404" width="9.33203125" bestFit="1" customWidth="1"/>
    <col min="6405" max="6405" width="9.5546875" bestFit="1" customWidth="1"/>
    <col min="6406" max="6406" width="11.6640625" bestFit="1" customWidth="1"/>
    <col min="6407" max="6407" width="7.109375" bestFit="1" customWidth="1"/>
    <col min="6408" max="6408" width="11.33203125" bestFit="1" customWidth="1"/>
    <col min="6409" max="6409" width="8.5546875" bestFit="1" customWidth="1"/>
    <col min="6410" max="6410" width="9.44140625" bestFit="1" customWidth="1"/>
    <col min="6411" max="6411" width="7.5546875" bestFit="1" customWidth="1"/>
    <col min="6657" max="6657" width="50.44140625" bestFit="1" customWidth="1"/>
    <col min="6658" max="6658" width="10.109375" bestFit="1" customWidth="1"/>
    <col min="6659" max="6659" width="14.6640625" bestFit="1" customWidth="1"/>
    <col min="6660" max="6660" width="9.33203125" bestFit="1" customWidth="1"/>
    <col min="6661" max="6661" width="9.5546875" bestFit="1" customWidth="1"/>
    <col min="6662" max="6662" width="11.6640625" bestFit="1" customWidth="1"/>
    <col min="6663" max="6663" width="7.109375" bestFit="1" customWidth="1"/>
    <col min="6664" max="6664" width="11.33203125" bestFit="1" customWidth="1"/>
    <col min="6665" max="6665" width="8.5546875" bestFit="1" customWidth="1"/>
    <col min="6666" max="6666" width="9.44140625" bestFit="1" customWidth="1"/>
    <col min="6667" max="6667" width="7.5546875" bestFit="1" customWidth="1"/>
    <col min="6913" max="6913" width="50.44140625" bestFit="1" customWidth="1"/>
    <col min="6914" max="6914" width="10.109375" bestFit="1" customWidth="1"/>
    <col min="6915" max="6915" width="14.6640625" bestFit="1" customWidth="1"/>
    <col min="6916" max="6916" width="9.33203125" bestFit="1" customWidth="1"/>
    <col min="6917" max="6917" width="9.5546875" bestFit="1" customWidth="1"/>
    <col min="6918" max="6918" width="11.6640625" bestFit="1" customWidth="1"/>
    <col min="6919" max="6919" width="7.109375" bestFit="1" customWidth="1"/>
    <col min="6920" max="6920" width="11.33203125" bestFit="1" customWidth="1"/>
    <col min="6921" max="6921" width="8.5546875" bestFit="1" customWidth="1"/>
    <col min="6922" max="6922" width="9.44140625" bestFit="1" customWidth="1"/>
    <col min="6923" max="6923" width="7.5546875" bestFit="1" customWidth="1"/>
    <col min="7169" max="7169" width="50.44140625" bestFit="1" customWidth="1"/>
    <col min="7170" max="7170" width="10.109375" bestFit="1" customWidth="1"/>
    <col min="7171" max="7171" width="14.6640625" bestFit="1" customWidth="1"/>
    <col min="7172" max="7172" width="9.33203125" bestFit="1" customWidth="1"/>
    <col min="7173" max="7173" width="9.5546875" bestFit="1" customWidth="1"/>
    <col min="7174" max="7174" width="11.6640625" bestFit="1" customWidth="1"/>
    <col min="7175" max="7175" width="7.109375" bestFit="1" customWidth="1"/>
    <col min="7176" max="7176" width="11.33203125" bestFit="1" customWidth="1"/>
    <col min="7177" max="7177" width="8.5546875" bestFit="1" customWidth="1"/>
    <col min="7178" max="7178" width="9.44140625" bestFit="1" customWidth="1"/>
    <col min="7179" max="7179" width="7.5546875" bestFit="1" customWidth="1"/>
    <col min="7425" max="7425" width="50.44140625" bestFit="1" customWidth="1"/>
    <col min="7426" max="7426" width="10.109375" bestFit="1" customWidth="1"/>
    <col min="7427" max="7427" width="14.6640625" bestFit="1" customWidth="1"/>
    <col min="7428" max="7428" width="9.33203125" bestFit="1" customWidth="1"/>
    <col min="7429" max="7429" width="9.5546875" bestFit="1" customWidth="1"/>
    <col min="7430" max="7430" width="11.6640625" bestFit="1" customWidth="1"/>
    <col min="7431" max="7431" width="7.109375" bestFit="1" customWidth="1"/>
    <col min="7432" max="7432" width="11.33203125" bestFit="1" customWidth="1"/>
    <col min="7433" max="7433" width="8.5546875" bestFit="1" customWidth="1"/>
    <col min="7434" max="7434" width="9.44140625" bestFit="1" customWidth="1"/>
    <col min="7435" max="7435" width="7.5546875" bestFit="1" customWidth="1"/>
    <col min="7681" max="7681" width="50.44140625" bestFit="1" customWidth="1"/>
    <col min="7682" max="7682" width="10.109375" bestFit="1" customWidth="1"/>
    <col min="7683" max="7683" width="14.6640625" bestFit="1" customWidth="1"/>
    <col min="7684" max="7684" width="9.33203125" bestFit="1" customWidth="1"/>
    <col min="7685" max="7685" width="9.5546875" bestFit="1" customWidth="1"/>
    <col min="7686" max="7686" width="11.6640625" bestFit="1" customWidth="1"/>
    <col min="7687" max="7687" width="7.109375" bestFit="1" customWidth="1"/>
    <col min="7688" max="7688" width="11.33203125" bestFit="1" customWidth="1"/>
    <col min="7689" max="7689" width="8.5546875" bestFit="1" customWidth="1"/>
    <col min="7690" max="7690" width="9.44140625" bestFit="1" customWidth="1"/>
    <col min="7691" max="7691" width="7.5546875" bestFit="1" customWidth="1"/>
    <col min="7937" max="7937" width="50.44140625" bestFit="1" customWidth="1"/>
    <col min="7938" max="7938" width="10.109375" bestFit="1" customWidth="1"/>
    <col min="7939" max="7939" width="14.6640625" bestFit="1" customWidth="1"/>
    <col min="7940" max="7940" width="9.33203125" bestFit="1" customWidth="1"/>
    <col min="7941" max="7941" width="9.5546875" bestFit="1" customWidth="1"/>
    <col min="7942" max="7942" width="11.6640625" bestFit="1" customWidth="1"/>
    <col min="7943" max="7943" width="7.109375" bestFit="1" customWidth="1"/>
    <col min="7944" max="7944" width="11.33203125" bestFit="1" customWidth="1"/>
    <col min="7945" max="7945" width="8.5546875" bestFit="1" customWidth="1"/>
    <col min="7946" max="7946" width="9.44140625" bestFit="1" customWidth="1"/>
    <col min="7947" max="7947" width="7.5546875" bestFit="1" customWidth="1"/>
    <col min="8193" max="8193" width="50.44140625" bestFit="1" customWidth="1"/>
    <col min="8194" max="8194" width="10.109375" bestFit="1" customWidth="1"/>
    <col min="8195" max="8195" width="14.6640625" bestFit="1" customWidth="1"/>
    <col min="8196" max="8196" width="9.33203125" bestFit="1" customWidth="1"/>
    <col min="8197" max="8197" width="9.5546875" bestFit="1" customWidth="1"/>
    <col min="8198" max="8198" width="11.6640625" bestFit="1" customWidth="1"/>
    <col min="8199" max="8199" width="7.109375" bestFit="1" customWidth="1"/>
    <col min="8200" max="8200" width="11.33203125" bestFit="1" customWidth="1"/>
    <col min="8201" max="8201" width="8.5546875" bestFit="1" customWidth="1"/>
    <col min="8202" max="8202" width="9.44140625" bestFit="1" customWidth="1"/>
    <col min="8203" max="8203" width="7.5546875" bestFit="1" customWidth="1"/>
    <col min="8449" max="8449" width="50.44140625" bestFit="1" customWidth="1"/>
    <col min="8450" max="8450" width="10.109375" bestFit="1" customWidth="1"/>
    <col min="8451" max="8451" width="14.6640625" bestFit="1" customWidth="1"/>
    <col min="8452" max="8452" width="9.33203125" bestFit="1" customWidth="1"/>
    <col min="8453" max="8453" width="9.5546875" bestFit="1" customWidth="1"/>
    <col min="8454" max="8454" width="11.6640625" bestFit="1" customWidth="1"/>
    <col min="8455" max="8455" width="7.109375" bestFit="1" customWidth="1"/>
    <col min="8456" max="8456" width="11.33203125" bestFit="1" customWidth="1"/>
    <col min="8457" max="8457" width="8.5546875" bestFit="1" customWidth="1"/>
    <col min="8458" max="8458" width="9.44140625" bestFit="1" customWidth="1"/>
    <col min="8459" max="8459" width="7.5546875" bestFit="1" customWidth="1"/>
    <col min="8705" max="8705" width="50.44140625" bestFit="1" customWidth="1"/>
    <col min="8706" max="8706" width="10.109375" bestFit="1" customWidth="1"/>
    <col min="8707" max="8707" width="14.6640625" bestFit="1" customWidth="1"/>
    <col min="8708" max="8708" width="9.33203125" bestFit="1" customWidth="1"/>
    <col min="8709" max="8709" width="9.5546875" bestFit="1" customWidth="1"/>
    <col min="8710" max="8710" width="11.6640625" bestFit="1" customWidth="1"/>
    <col min="8711" max="8711" width="7.109375" bestFit="1" customWidth="1"/>
    <col min="8712" max="8712" width="11.33203125" bestFit="1" customWidth="1"/>
    <col min="8713" max="8713" width="8.5546875" bestFit="1" customWidth="1"/>
    <col min="8714" max="8714" width="9.44140625" bestFit="1" customWidth="1"/>
    <col min="8715" max="8715" width="7.5546875" bestFit="1" customWidth="1"/>
    <col min="8961" max="8961" width="50.44140625" bestFit="1" customWidth="1"/>
    <col min="8962" max="8962" width="10.109375" bestFit="1" customWidth="1"/>
    <col min="8963" max="8963" width="14.6640625" bestFit="1" customWidth="1"/>
    <col min="8964" max="8964" width="9.33203125" bestFit="1" customWidth="1"/>
    <col min="8965" max="8965" width="9.5546875" bestFit="1" customWidth="1"/>
    <col min="8966" max="8966" width="11.6640625" bestFit="1" customWidth="1"/>
    <col min="8967" max="8967" width="7.109375" bestFit="1" customWidth="1"/>
    <col min="8968" max="8968" width="11.33203125" bestFit="1" customWidth="1"/>
    <col min="8969" max="8969" width="8.5546875" bestFit="1" customWidth="1"/>
    <col min="8970" max="8970" width="9.44140625" bestFit="1" customWidth="1"/>
    <col min="8971" max="8971" width="7.5546875" bestFit="1" customWidth="1"/>
    <col min="9217" max="9217" width="50.44140625" bestFit="1" customWidth="1"/>
    <col min="9218" max="9218" width="10.109375" bestFit="1" customWidth="1"/>
    <col min="9219" max="9219" width="14.6640625" bestFit="1" customWidth="1"/>
    <col min="9220" max="9220" width="9.33203125" bestFit="1" customWidth="1"/>
    <col min="9221" max="9221" width="9.5546875" bestFit="1" customWidth="1"/>
    <col min="9222" max="9222" width="11.6640625" bestFit="1" customWidth="1"/>
    <col min="9223" max="9223" width="7.109375" bestFit="1" customWidth="1"/>
    <col min="9224" max="9224" width="11.33203125" bestFit="1" customWidth="1"/>
    <col min="9225" max="9225" width="8.5546875" bestFit="1" customWidth="1"/>
    <col min="9226" max="9226" width="9.44140625" bestFit="1" customWidth="1"/>
    <col min="9227" max="9227" width="7.5546875" bestFit="1" customWidth="1"/>
    <col min="9473" max="9473" width="50.44140625" bestFit="1" customWidth="1"/>
    <col min="9474" max="9474" width="10.109375" bestFit="1" customWidth="1"/>
    <col min="9475" max="9475" width="14.6640625" bestFit="1" customWidth="1"/>
    <col min="9476" max="9476" width="9.33203125" bestFit="1" customWidth="1"/>
    <col min="9477" max="9477" width="9.5546875" bestFit="1" customWidth="1"/>
    <col min="9478" max="9478" width="11.6640625" bestFit="1" customWidth="1"/>
    <col min="9479" max="9479" width="7.109375" bestFit="1" customWidth="1"/>
    <col min="9480" max="9480" width="11.33203125" bestFit="1" customWidth="1"/>
    <col min="9481" max="9481" width="8.5546875" bestFit="1" customWidth="1"/>
    <col min="9482" max="9482" width="9.44140625" bestFit="1" customWidth="1"/>
    <col min="9483" max="9483" width="7.5546875" bestFit="1" customWidth="1"/>
    <col min="9729" max="9729" width="50.44140625" bestFit="1" customWidth="1"/>
    <col min="9730" max="9730" width="10.109375" bestFit="1" customWidth="1"/>
    <col min="9731" max="9731" width="14.6640625" bestFit="1" customWidth="1"/>
    <col min="9732" max="9732" width="9.33203125" bestFit="1" customWidth="1"/>
    <col min="9733" max="9733" width="9.5546875" bestFit="1" customWidth="1"/>
    <col min="9734" max="9734" width="11.6640625" bestFit="1" customWidth="1"/>
    <col min="9735" max="9735" width="7.109375" bestFit="1" customWidth="1"/>
    <col min="9736" max="9736" width="11.33203125" bestFit="1" customWidth="1"/>
    <col min="9737" max="9737" width="8.5546875" bestFit="1" customWidth="1"/>
    <col min="9738" max="9738" width="9.44140625" bestFit="1" customWidth="1"/>
    <col min="9739" max="9739" width="7.5546875" bestFit="1" customWidth="1"/>
    <col min="9985" max="9985" width="50.44140625" bestFit="1" customWidth="1"/>
    <col min="9986" max="9986" width="10.109375" bestFit="1" customWidth="1"/>
    <col min="9987" max="9987" width="14.6640625" bestFit="1" customWidth="1"/>
    <col min="9988" max="9988" width="9.33203125" bestFit="1" customWidth="1"/>
    <col min="9989" max="9989" width="9.5546875" bestFit="1" customWidth="1"/>
    <col min="9990" max="9990" width="11.6640625" bestFit="1" customWidth="1"/>
    <col min="9991" max="9991" width="7.109375" bestFit="1" customWidth="1"/>
    <col min="9992" max="9992" width="11.33203125" bestFit="1" customWidth="1"/>
    <col min="9993" max="9993" width="8.5546875" bestFit="1" customWidth="1"/>
    <col min="9994" max="9994" width="9.44140625" bestFit="1" customWidth="1"/>
    <col min="9995" max="9995" width="7.5546875" bestFit="1" customWidth="1"/>
    <col min="10241" max="10241" width="50.44140625" bestFit="1" customWidth="1"/>
    <col min="10242" max="10242" width="10.109375" bestFit="1" customWidth="1"/>
    <col min="10243" max="10243" width="14.6640625" bestFit="1" customWidth="1"/>
    <col min="10244" max="10244" width="9.33203125" bestFit="1" customWidth="1"/>
    <col min="10245" max="10245" width="9.5546875" bestFit="1" customWidth="1"/>
    <col min="10246" max="10246" width="11.6640625" bestFit="1" customWidth="1"/>
    <col min="10247" max="10247" width="7.109375" bestFit="1" customWidth="1"/>
    <col min="10248" max="10248" width="11.33203125" bestFit="1" customWidth="1"/>
    <col min="10249" max="10249" width="8.5546875" bestFit="1" customWidth="1"/>
    <col min="10250" max="10250" width="9.44140625" bestFit="1" customWidth="1"/>
    <col min="10251" max="10251" width="7.5546875" bestFit="1" customWidth="1"/>
    <col min="10497" max="10497" width="50.44140625" bestFit="1" customWidth="1"/>
    <col min="10498" max="10498" width="10.109375" bestFit="1" customWidth="1"/>
    <col min="10499" max="10499" width="14.6640625" bestFit="1" customWidth="1"/>
    <col min="10500" max="10500" width="9.33203125" bestFit="1" customWidth="1"/>
    <col min="10501" max="10501" width="9.5546875" bestFit="1" customWidth="1"/>
    <col min="10502" max="10502" width="11.6640625" bestFit="1" customWidth="1"/>
    <col min="10503" max="10503" width="7.109375" bestFit="1" customWidth="1"/>
    <col min="10504" max="10504" width="11.33203125" bestFit="1" customWidth="1"/>
    <col min="10505" max="10505" width="8.5546875" bestFit="1" customWidth="1"/>
    <col min="10506" max="10506" width="9.44140625" bestFit="1" customWidth="1"/>
    <col min="10507" max="10507" width="7.5546875" bestFit="1" customWidth="1"/>
    <col min="10753" max="10753" width="50.44140625" bestFit="1" customWidth="1"/>
    <col min="10754" max="10754" width="10.109375" bestFit="1" customWidth="1"/>
    <col min="10755" max="10755" width="14.6640625" bestFit="1" customWidth="1"/>
    <col min="10756" max="10756" width="9.33203125" bestFit="1" customWidth="1"/>
    <col min="10757" max="10757" width="9.5546875" bestFit="1" customWidth="1"/>
    <col min="10758" max="10758" width="11.6640625" bestFit="1" customWidth="1"/>
    <col min="10759" max="10759" width="7.109375" bestFit="1" customWidth="1"/>
    <col min="10760" max="10760" width="11.33203125" bestFit="1" customWidth="1"/>
    <col min="10761" max="10761" width="8.5546875" bestFit="1" customWidth="1"/>
    <col min="10762" max="10762" width="9.44140625" bestFit="1" customWidth="1"/>
    <col min="10763" max="10763" width="7.5546875" bestFit="1" customWidth="1"/>
    <col min="11009" max="11009" width="50.44140625" bestFit="1" customWidth="1"/>
    <col min="11010" max="11010" width="10.109375" bestFit="1" customWidth="1"/>
    <col min="11011" max="11011" width="14.6640625" bestFit="1" customWidth="1"/>
    <col min="11012" max="11012" width="9.33203125" bestFit="1" customWidth="1"/>
    <col min="11013" max="11013" width="9.5546875" bestFit="1" customWidth="1"/>
    <col min="11014" max="11014" width="11.6640625" bestFit="1" customWidth="1"/>
    <col min="11015" max="11015" width="7.109375" bestFit="1" customWidth="1"/>
    <col min="11016" max="11016" width="11.33203125" bestFit="1" customWidth="1"/>
    <col min="11017" max="11017" width="8.5546875" bestFit="1" customWidth="1"/>
    <col min="11018" max="11018" width="9.44140625" bestFit="1" customWidth="1"/>
    <col min="11019" max="11019" width="7.5546875" bestFit="1" customWidth="1"/>
    <col min="11265" max="11265" width="50.44140625" bestFit="1" customWidth="1"/>
    <col min="11266" max="11266" width="10.109375" bestFit="1" customWidth="1"/>
    <col min="11267" max="11267" width="14.6640625" bestFit="1" customWidth="1"/>
    <col min="11268" max="11268" width="9.33203125" bestFit="1" customWidth="1"/>
    <col min="11269" max="11269" width="9.5546875" bestFit="1" customWidth="1"/>
    <col min="11270" max="11270" width="11.6640625" bestFit="1" customWidth="1"/>
    <col min="11271" max="11271" width="7.109375" bestFit="1" customWidth="1"/>
    <col min="11272" max="11272" width="11.33203125" bestFit="1" customWidth="1"/>
    <col min="11273" max="11273" width="8.5546875" bestFit="1" customWidth="1"/>
    <col min="11274" max="11274" width="9.44140625" bestFit="1" customWidth="1"/>
    <col min="11275" max="11275" width="7.5546875" bestFit="1" customWidth="1"/>
    <col min="11521" max="11521" width="50.44140625" bestFit="1" customWidth="1"/>
    <col min="11522" max="11522" width="10.109375" bestFit="1" customWidth="1"/>
    <col min="11523" max="11523" width="14.6640625" bestFit="1" customWidth="1"/>
    <col min="11524" max="11524" width="9.33203125" bestFit="1" customWidth="1"/>
    <col min="11525" max="11525" width="9.5546875" bestFit="1" customWidth="1"/>
    <col min="11526" max="11526" width="11.6640625" bestFit="1" customWidth="1"/>
    <col min="11527" max="11527" width="7.109375" bestFit="1" customWidth="1"/>
    <col min="11528" max="11528" width="11.33203125" bestFit="1" customWidth="1"/>
    <col min="11529" max="11529" width="8.5546875" bestFit="1" customWidth="1"/>
    <col min="11530" max="11530" width="9.44140625" bestFit="1" customWidth="1"/>
    <col min="11531" max="11531" width="7.5546875" bestFit="1" customWidth="1"/>
    <col min="11777" max="11777" width="50.44140625" bestFit="1" customWidth="1"/>
    <col min="11778" max="11778" width="10.109375" bestFit="1" customWidth="1"/>
    <col min="11779" max="11779" width="14.6640625" bestFit="1" customWidth="1"/>
    <col min="11780" max="11780" width="9.33203125" bestFit="1" customWidth="1"/>
    <col min="11781" max="11781" width="9.5546875" bestFit="1" customWidth="1"/>
    <col min="11782" max="11782" width="11.6640625" bestFit="1" customWidth="1"/>
    <col min="11783" max="11783" width="7.109375" bestFit="1" customWidth="1"/>
    <col min="11784" max="11784" width="11.33203125" bestFit="1" customWidth="1"/>
    <col min="11785" max="11785" width="8.5546875" bestFit="1" customWidth="1"/>
    <col min="11786" max="11786" width="9.44140625" bestFit="1" customWidth="1"/>
    <col min="11787" max="11787" width="7.5546875" bestFit="1" customWidth="1"/>
    <col min="12033" max="12033" width="50.44140625" bestFit="1" customWidth="1"/>
    <col min="12034" max="12034" width="10.109375" bestFit="1" customWidth="1"/>
    <col min="12035" max="12035" width="14.6640625" bestFit="1" customWidth="1"/>
    <col min="12036" max="12036" width="9.33203125" bestFit="1" customWidth="1"/>
    <col min="12037" max="12037" width="9.5546875" bestFit="1" customWidth="1"/>
    <col min="12038" max="12038" width="11.6640625" bestFit="1" customWidth="1"/>
    <col min="12039" max="12039" width="7.109375" bestFit="1" customWidth="1"/>
    <col min="12040" max="12040" width="11.33203125" bestFit="1" customWidth="1"/>
    <col min="12041" max="12041" width="8.5546875" bestFit="1" customWidth="1"/>
    <col min="12042" max="12042" width="9.44140625" bestFit="1" customWidth="1"/>
    <col min="12043" max="12043" width="7.5546875" bestFit="1" customWidth="1"/>
    <col min="12289" max="12289" width="50.44140625" bestFit="1" customWidth="1"/>
    <col min="12290" max="12290" width="10.109375" bestFit="1" customWidth="1"/>
    <col min="12291" max="12291" width="14.6640625" bestFit="1" customWidth="1"/>
    <col min="12292" max="12292" width="9.33203125" bestFit="1" customWidth="1"/>
    <col min="12293" max="12293" width="9.5546875" bestFit="1" customWidth="1"/>
    <col min="12294" max="12294" width="11.6640625" bestFit="1" customWidth="1"/>
    <col min="12295" max="12295" width="7.109375" bestFit="1" customWidth="1"/>
    <col min="12296" max="12296" width="11.33203125" bestFit="1" customWidth="1"/>
    <col min="12297" max="12297" width="8.5546875" bestFit="1" customWidth="1"/>
    <col min="12298" max="12298" width="9.44140625" bestFit="1" customWidth="1"/>
    <col min="12299" max="12299" width="7.5546875" bestFit="1" customWidth="1"/>
    <col min="12545" max="12545" width="50.44140625" bestFit="1" customWidth="1"/>
    <col min="12546" max="12546" width="10.109375" bestFit="1" customWidth="1"/>
    <col min="12547" max="12547" width="14.6640625" bestFit="1" customWidth="1"/>
    <col min="12548" max="12548" width="9.33203125" bestFit="1" customWidth="1"/>
    <col min="12549" max="12549" width="9.5546875" bestFit="1" customWidth="1"/>
    <col min="12550" max="12550" width="11.6640625" bestFit="1" customWidth="1"/>
    <col min="12551" max="12551" width="7.109375" bestFit="1" customWidth="1"/>
    <col min="12552" max="12552" width="11.33203125" bestFit="1" customWidth="1"/>
    <col min="12553" max="12553" width="8.5546875" bestFit="1" customWidth="1"/>
    <col min="12554" max="12554" width="9.44140625" bestFit="1" customWidth="1"/>
    <col min="12555" max="12555" width="7.5546875" bestFit="1" customWidth="1"/>
    <col min="12801" max="12801" width="50.44140625" bestFit="1" customWidth="1"/>
    <col min="12802" max="12802" width="10.109375" bestFit="1" customWidth="1"/>
    <col min="12803" max="12803" width="14.6640625" bestFit="1" customWidth="1"/>
    <col min="12804" max="12804" width="9.33203125" bestFit="1" customWidth="1"/>
    <col min="12805" max="12805" width="9.5546875" bestFit="1" customWidth="1"/>
    <col min="12806" max="12806" width="11.6640625" bestFit="1" customWidth="1"/>
    <col min="12807" max="12807" width="7.109375" bestFit="1" customWidth="1"/>
    <col min="12808" max="12808" width="11.33203125" bestFit="1" customWidth="1"/>
    <col min="12809" max="12809" width="8.5546875" bestFit="1" customWidth="1"/>
    <col min="12810" max="12810" width="9.44140625" bestFit="1" customWidth="1"/>
    <col min="12811" max="12811" width="7.5546875" bestFit="1" customWidth="1"/>
    <col min="13057" max="13057" width="50.44140625" bestFit="1" customWidth="1"/>
    <col min="13058" max="13058" width="10.109375" bestFit="1" customWidth="1"/>
    <col min="13059" max="13059" width="14.6640625" bestFit="1" customWidth="1"/>
    <col min="13060" max="13060" width="9.33203125" bestFit="1" customWidth="1"/>
    <col min="13061" max="13061" width="9.5546875" bestFit="1" customWidth="1"/>
    <col min="13062" max="13062" width="11.6640625" bestFit="1" customWidth="1"/>
    <col min="13063" max="13063" width="7.109375" bestFit="1" customWidth="1"/>
    <col min="13064" max="13064" width="11.33203125" bestFit="1" customWidth="1"/>
    <col min="13065" max="13065" width="8.5546875" bestFit="1" customWidth="1"/>
    <col min="13066" max="13066" width="9.44140625" bestFit="1" customWidth="1"/>
    <col min="13067" max="13067" width="7.5546875" bestFit="1" customWidth="1"/>
    <col min="13313" max="13313" width="50.44140625" bestFit="1" customWidth="1"/>
    <col min="13314" max="13314" width="10.109375" bestFit="1" customWidth="1"/>
    <col min="13315" max="13315" width="14.6640625" bestFit="1" customWidth="1"/>
    <col min="13316" max="13316" width="9.33203125" bestFit="1" customWidth="1"/>
    <col min="13317" max="13317" width="9.5546875" bestFit="1" customWidth="1"/>
    <col min="13318" max="13318" width="11.6640625" bestFit="1" customWidth="1"/>
    <col min="13319" max="13319" width="7.109375" bestFit="1" customWidth="1"/>
    <col min="13320" max="13320" width="11.33203125" bestFit="1" customWidth="1"/>
    <col min="13321" max="13321" width="8.5546875" bestFit="1" customWidth="1"/>
    <col min="13322" max="13322" width="9.44140625" bestFit="1" customWidth="1"/>
    <col min="13323" max="13323" width="7.5546875" bestFit="1" customWidth="1"/>
    <col min="13569" max="13569" width="50.44140625" bestFit="1" customWidth="1"/>
    <col min="13570" max="13570" width="10.109375" bestFit="1" customWidth="1"/>
    <col min="13571" max="13571" width="14.6640625" bestFit="1" customWidth="1"/>
    <col min="13572" max="13572" width="9.33203125" bestFit="1" customWidth="1"/>
    <col min="13573" max="13573" width="9.5546875" bestFit="1" customWidth="1"/>
    <col min="13574" max="13574" width="11.6640625" bestFit="1" customWidth="1"/>
    <col min="13575" max="13575" width="7.109375" bestFit="1" customWidth="1"/>
    <col min="13576" max="13576" width="11.33203125" bestFit="1" customWidth="1"/>
    <col min="13577" max="13577" width="8.5546875" bestFit="1" customWidth="1"/>
    <col min="13578" max="13578" width="9.44140625" bestFit="1" customWidth="1"/>
    <col min="13579" max="13579" width="7.5546875" bestFit="1" customWidth="1"/>
    <col min="13825" max="13825" width="50.44140625" bestFit="1" customWidth="1"/>
    <col min="13826" max="13826" width="10.109375" bestFit="1" customWidth="1"/>
    <col min="13827" max="13827" width="14.6640625" bestFit="1" customWidth="1"/>
    <col min="13828" max="13828" width="9.33203125" bestFit="1" customWidth="1"/>
    <col min="13829" max="13829" width="9.5546875" bestFit="1" customWidth="1"/>
    <col min="13830" max="13830" width="11.6640625" bestFit="1" customWidth="1"/>
    <col min="13831" max="13831" width="7.109375" bestFit="1" customWidth="1"/>
    <col min="13832" max="13832" width="11.33203125" bestFit="1" customWidth="1"/>
    <col min="13833" max="13833" width="8.5546875" bestFit="1" customWidth="1"/>
    <col min="13834" max="13834" width="9.44140625" bestFit="1" customWidth="1"/>
    <col min="13835" max="13835" width="7.5546875" bestFit="1" customWidth="1"/>
    <col min="14081" max="14081" width="50.44140625" bestFit="1" customWidth="1"/>
    <col min="14082" max="14082" width="10.109375" bestFit="1" customWidth="1"/>
    <col min="14083" max="14083" width="14.6640625" bestFit="1" customWidth="1"/>
    <col min="14084" max="14084" width="9.33203125" bestFit="1" customWidth="1"/>
    <col min="14085" max="14085" width="9.5546875" bestFit="1" customWidth="1"/>
    <col min="14086" max="14086" width="11.6640625" bestFit="1" customWidth="1"/>
    <col min="14087" max="14087" width="7.109375" bestFit="1" customWidth="1"/>
    <col min="14088" max="14088" width="11.33203125" bestFit="1" customWidth="1"/>
    <col min="14089" max="14089" width="8.5546875" bestFit="1" customWidth="1"/>
    <col min="14090" max="14090" width="9.44140625" bestFit="1" customWidth="1"/>
    <col min="14091" max="14091" width="7.5546875" bestFit="1" customWidth="1"/>
    <col min="14337" max="14337" width="50.44140625" bestFit="1" customWidth="1"/>
    <col min="14338" max="14338" width="10.109375" bestFit="1" customWidth="1"/>
    <col min="14339" max="14339" width="14.6640625" bestFit="1" customWidth="1"/>
    <col min="14340" max="14340" width="9.33203125" bestFit="1" customWidth="1"/>
    <col min="14341" max="14341" width="9.5546875" bestFit="1" customWidth="1"/>
    <col min="14342" max="14342" width="11.6640625" bestFit="1" customWidth="1"/>
    <col min="14343" max="14343" width="7.109375" bestFit="1" customWidth="1"/>
    <col min="14344" max="14344" width="11.33203125" bestFit="1" customWidth="1"/>
    <col min="14345" max="14345" width="8.5546875" bestFit="1" customWidth="1"/>
    <col min="14346" max="14346" width="9.44140625" bestFit="1" customWidth="1"/>
    <col min="14347" max="14347" width="7.5546875" bestFit="1" customWidth="1"/>
    <col min="14593" max="14593" width="50.44140625" bestFit="1" customWidth="1"/>
    <col min="14594" max="14594" width="10.109375" bestFit="1" customWidth="1"/>
    <col min="14595" max="14595" width="14.6640625" bestFit="1" customWidth="1"/>
    <col min="14596" max="14596" width="9.33203125" bestFit="1" customWidth="1"/>
    <col min="14597" max="14597" width="9.5546875" bestFit="1" customWidth="1"/>
    <col min="14598" max="14598" width="11.6640625" bestFit="1" customWidth="1"/>
    <col min="14599" max="14599" width="7.109375" bestFit="1" customWidth="1"/>
    <col min="14600" max="14600" width="11.33203125" bestFit="1" customWidth="1"/>
    <col min="14601" max="14601" width="8.5546875" bestFit="1" customWidth="1"/>
    <col min="14602" max="14602" width="9.44140625" bestFit="1" customWidth="1"/>
    <col min="14603" max="14603" width="7.5546875" bestFit="1" customWidth="1"/>
    <col min="14849" max="14849" width="50.44140625" bestFit="1" customWidth="1"/>
    <col min="14850" max="14850" width="10.109375" bestFit="1" customWidth="1"/>
    <col min="14851" max="14851" width="14.6640625" bestFit="1" customWidth="1"/>
    <col min="14852" max="14852" width="9.33203125" bestFit="1" customWidth="1"/>
    <col min="14853" max="14853" width="9.5546875" bestFit="1" customWidth="1"/>
    <col min="14854" max="14854" width="11.6640625" bestFit="1" customWidth="1"/>
    <col min="14855" max="14855" width="7.109375" bestFit="1" customWidth="1"/>
    <col min="14856" max="14856" width="11.33203125" bestFit="1" customWidth="1"/>
    <col min="14857" max="14857" width="8.5546875" bestFit="1" customWidth="1"/>
    <col min="14858" max="14858" width="9.44140625" bestFit="1" customWidth="1"/>
    <col min="14859" max="14859" width="7.5546875" bestFit="1" customWidth="1"/>
    <col min="15105" max="15105" width="50.44140625" bestFit="1" customWidth="1"/>
    <col min="15106" max="15106" width="10.109375" bestFit="1" customWidth="1"/>
    <col min="15107" max="15107" width="14.6640625" bestFit="1" customWidth="1"/>
    <col min="15108" max="15108" width="9.33203125" bestFit="1" customWidth="1"/>
    <col min="15109" max="15109" width="9.5546875" bestFit="1" customWidth="1"/>
    <col min="15110" max="15110" width="11.6640625" bestFit="1" customWidth="1"/>
    <col min="15111" max="15111" width="7.109375" bestFit="1" customWidth="1"/>
    <col min="15112" max="15112" width="11.33203125" bestFit="1" customWidth="1"/>
    <col min="15113" max="15113" width="8.5546875" bestFit="1" customWidth="1"/>
    <col min="15114" max="15114" width="9.44140625" bestFit="1" customWidth="1"/>
    <col min="15115" max="15115" width="7.5546875" bestFit="1" customWidth="1"/>
    <col min="15361" max="15361" width="50.44140625" bestFit="1" customWidth="1"/>
    <col min="15362" max="15362" width="10.109375" bestFit="1" customWidth="1"/>
    <col min="15363" max="15363" width="14.6640625" bestFit="1" customWidth="1"/>
    <col min="15364" max="15364" width="9.33203125" bestFit="1" customWidth="1"/>
    <col min="15365" max="15365" width="9.5546875" bestFit="1" customWidth="1"/>
    <col min="15366" max="15366" width="11.6640625" bestFit="1" customWidth="1"/>
    <col min="15367" max="15367" width="7.109375" bestFit="1" customWidth="1"/>
    <col min="15368" max="15368" width="11.33203125" bestFit="1" customWidth="1"/>
    <col min="15369" max="15369" width="8.5546875" bestFit="1" customWidth="1"/>
    <col min="15370" max="15370" width="9.44140625" bestFit="1" customWidth="1"/>
    <col min="15371" max="15371" width="7.5546875" bestFit="1" customWidth="1"/>
    <col min="15617" max="15617" width="50.44140625" bestFit="1" customWidth="1"/>
    <col min="15618" max="15618" width="10.109375" bestFit="1" customWidth="1"/>
    <col min="15619" max="15619" width="14.6640625" bestFit="1" customWidth="1"/>
    <col min="15620" max="15620" width="9.33203125" bestFit="1" customWidth="1"/>
    <col min="15621" max="15621" width="9.5546875" bestFit="1" customWidth="1"/>
    <col min="15622" max="15622" width="11.6640625" bestFit="1" customWidth="1"/>
    <col min="15623" max="15623" width="7.109375" bestFit="1" customWidth="1"/>
    <col min="15624" max="15624" width="11.33203125" bestFit="1" customWidth="1"/>
    <col min="15625" max="15625" width="8.5546875" bestFit="1" customWidth="1"/>
    <col min="15626" max="15626" width="9.44140625" bestFit="1" customWidth="1"/>
    <col min="15627" max="15627" width="7.5546875" bestFit="1" customWidth="1"/>
    <col min="15873" max="15873" width="50.44140625" bestFit="1" customWidth="1"/>
    <col min="15874" max="15874" width="10.109375" bestFit="1" customWidth="1"/>
    <col min="15875" max="15875" width="14.6640625" bestFit="1" customWidth="1"/>
    <col min="15876" max="15876" width="9.33203125" bestFit="1" customWidth="1"/>
    <col min="15877" max="15877" width="9.5546875" bestFit="1" customWidth="1"/>
    <col min="15878" max="15878" width="11.6640625" bestFit="1" customWidth="1"/>
    <col min="15879" max="15879" width="7.109375" bestFit="1" customWidth="1"/>
    <col min="15880" max="15880" width="11.33203125" bestFit="1" customWidth="1"/>
    <col min="15881" max="15881" width="8.5546875" bestFit="1" customWidth="1"/>
    <col min="15882" max="15882" width="9.44140625" bestFit="1" customWidth="1"/>
    <col min="15883" max="15883" width="7.5546875" bestFit="1" customWidth="1"/>
    <col min="16129" max="16129" width="50.44140625" bestFit="1" customWidth="1"/>
    <col min="16130" max="16130" width="10.109375" bestFit="1" customWidth="1"/>
    <col min="16131" max="16131" width="14.6640625" bestFit="1" customWidth="1"/>
    <col min="16132" max="16132" width="9.33203125" bestFit="1" customWidth="1"/>
    <col min="16133" max="16133" width="9.5546875" bestFit="1" customWidth="1"/>
    <col min="16134" max="16134" width="11.6640625" bestFit="1" customWidth="1"/>
    <col min="16135" max="16135" width="7.109375" bestFit="1" customWidth="1"/>
    <col min="16136" max="16136" width="11.33203125" bestFit="1" customWidth="1"/>
    <col min="16137" max="16137" width="8.5546875" bestFit="1" customWidth="1"/>
    <col min="16138" max="16138" width="9.44140625" bestFit="1" customWidth="1"/>
    <col min="16139" max="16139" width="7.5546875" bestFit="1" customWidth="1"/>
  </cols>
  <sheetData>
    <row r="1" spans="1:11" ht="15.6" x14ac:dyDescent="0.3">
      <c r="A1" s="71" t="s">
        <v>80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x14ac:dyDescent="0.3">
      <c r="A2" s="69" t="s">
        <v>81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x14ac:dyDescent="0.3">
      <c r="A3" s="69" t="s">
        <v>82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x14ac:dyDescent="0.3">
      <c r="A4" s="70" t="s">
        <v>83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3">
      <c r="A5" s="49" t="s">
        <v>27</v>
      </c>
      <c r="B5" s="49" t="s">
        <v>28</v>
      </c>
      <c r="C5" s="49" t="s">
        <v>34</v>
      </c>
      <c r="D5" s="49" t="s">
        <v>35</v>
      </c>
      <c r="E5" s="49" t="s">
        <v>36</v>
      </c>
      <c r="F5" s="49" t="s">
        <v>19</v>
      </c>
      <c r="G5" s="49" t="s">
        <v>34</v>
      </c>
      <c r="H5" s="49" t="s">
        <v>30</v>
      </c>
      <c r="I5" s="49" t="s">
        <v>36</v>
      </c>
      <c r="J5" s="49" t="s">
        <v>33</v>
      </c>
      <c r="K5" s="49" t="s">
        <v>34</v>
      </c>
    </row>
    <row r="6" spans="1:11" x14ac:dyDescent="0.3">
      <c r="A6" s="50"/>
      <c r="B6" s="49" t="s">
        <v>29</v>
      </c>
      <c r="C6" s="49" t="s">
        <v>37</v>
      </c>
      <c r="D6" s="49" t="s">
        <v>32</v>
      </c>
      <c r="E6" s="49" t="s">
        <v>38</v>
      </c>
      <c r="F6" s="49" t="s">
        <v>29</v>
      </c>
      <c r="G6" s="49" t="s">
        <v>31</v>
      </c>
      <c r="H6" s="49" t="s">
        <v>32</v>
      </c>
      <c r="I6" s="49" t="s">
        <v>38</v>
      </c>
      <c r="J6" s="49" t="s">
        <v>29</v>
      </c>
      <c r="K6" s="49" t="s">
        <v>39</v>
      </c>
    </row>
    <row r="7" spans="1:11" x14ac:dyDescent="0.3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1" x14ac:dyDescent="0.3">
      <c r="A8" s="65" t="s">
        <v>64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1" x14ac:dyDescent="0.3">
      <c r="A9" s="54" t="s">
        <v>84</v>
      </c>
      <c r="B9" s="52">
        <v>-236</v>
      </c>
      <c r="C9" s="52">
        <v>0</v>
      </c>
      <c r="D9" s="52">
        <v>0</v>
      </c>
      <c r="E9" s="52">
        <v>0</v>
      </c>
      <c r="F9" s="52">
        <v>-236</v>
      </c>
      <c r="G9" s="52">
        <v>52</v>
      </c>
      <c r="H9" s="52">
        <v>0</v>
      </c>
      <c r="I9" s="52">
        <v>0</v>
      </c>
      <c r="J9" s="52">
        <v>-288</v>
      </c>
      <c r="K9" s="53">
        <v>0</v>
      </c>
    </row>
    <row r="10" spans="1:11" x14ac:dyDescent="0.3">
      <c r="A10" s="54" t="s">
        <v>85</v>
      </c>
      <c r="B10" s="54" t="s">
        <v>86</v>
      </c>
      <c r="C10" s="52">
        <v>0</v>
      </c>
      <c r="D10" s="52">
        <v>0</v>
      </c>
      <c r="E10" s="52">
        <v>0</v>
      </c>
      <c r="F10" s="52">
        <v>-51</v>
      </c>
      <c r="G10" s="52">
        <v>0</v>
      </c>
      <c r="H10" s="52">
        <v>0</v>
      </c>
      <c r="I10" s="52">
        <v>0</v>
      </c>
      <c r="J10" s="54" t="s">
        <v>86</v>
      </c>
      <c r="K10" s="53">
        <v>0</v>
      </c>
    </row>
    <row r="11" spans="1:11" x14ac:dyDescent="0.3">
      <c r="A11" s="54" t="s">
        <v>87</v>
      </c>
      <c r="B11" s="54" t="s">
        <v>88</v>
      </c>
      <c r="C11" s="52">
        <v>0</v>
      </c>
      <c r="D11" s="52">
        <v>0</v>
      </c>
      <c r="E11" s="52">
        <v>0</v>
      </c>
      <c r="F11" s="52">
        <v>-48</v>
      </c>
      <c r="G11" s="52">
        <v>0</v>
      </c>
      <c r="H11" s="52">
        <v>0</v>
      </c>
      <c r="I11" s="52">
        <v>0</v>
      </c>
      <c r="J11" s="54" t="s">
        <v>88</v>
      </c>
      <c r="K11" s="53">
        <v>0</v>
      </c>
    </row>
    <row r="12" spans="1:11" x14ac:dyDescent="0.3">
      <c r="A12" s="54" t="s">
        <v>89</v>
      </c>
      <c r="B12" s="54" t="s">
        <v>90</v>
      </c>
      <c r="C12" s="52">
        <v>0</v>
      </c>
      <c r="D12" s="52">
        <v>0</v>
      </c>
      <c r="E12" s="52">
        <v>0</v>
      </c>
      <c r="F12" s="52">
        <v>-10</v>
      </c>
      <c r="G12" s="52">
        <v>5</v>
      </c>
      <c r="H12" s="52">
        <v>0</v>
      </c>
      <c r="I12" s="52">
        <v>0</v>
      </c>
      <c r="J12" s="54" t="s">
        <v>91</v>
      </c>
      <c r="K12" s="53">
        <v>0</v>
      </c>
    </row>
    <row r="13" spans="1:11" x14ac:dyDescent="0.3">
      <c r="A13" s="54" t="s">
        <v>92</v>
      </c>
      <c r="B13" s="54" t="s">
        <v>93</v>
      </c>
      <c r="C13" s="52">
        <v>0</v>
      </c>
      <c r="D13" s="52">
        <v>0</v>
      </c>
      <c r="E13" s="52">
        <v>0</v>
      </c>
      <c r="F13" s="52">
        <v>-14</v>
      </c>
      <c r="G13" s="52">
        <v>0</v>
      </c>
      <c r="H13" s="52">
        <v>0</v>
      </c>
      <c r="I13" s="52">
        <v>0</v>
      </c>
      <c r="J13" s="54" t="s">
        <v>93</v>
      </c>
      <c r="K13" s="53">
        <v>0</v>
      </c>
    </row>
    <row r="14" spans="1:11" x14ac:dyDescent="0.3">
      <c r="A14" s="54" t="s">
        <v>94</v>
      </c>
      <c r="B14" s="52">
        <v>-191</v>
      </c>
      <c r="C14" s="52">
        <v>0</v>
      </c>
      <c r="D14" s="52">
        <v>0</v>
      </c>
      <c r="E14" s="52">
        <v>0</v>
      </c>
      <c r="F14" s="52">
        <v>-191</v>
      </c>
      <c r="G14" s="52">
        <v>28</v>
      </c>
      <c r="H14" s="52">
        <v>0</v>
      </c>
      <c r="I14" s="52">
        <v>0</v>
      </c>
      <c r="J14" s="52">
        <v>-219</v>
      </c>
      <c r="K14" s="53">
        <v>0</v>
      </c>
    </row>
    <row r="15" spans="1:11" x14ac:dyDescent="0.3">
      <c r="A15" s="54" t="s">
        <v>95</v>
      </c>
      <c r="B15" s="54" t="s">
        <v>96</v>
      </c>
      <c r="C15" s="52">
        <v>0</v>
      </c>
      <c r="D15" s="52">
        <v>0</v>
      </c>
      <c r="E15" s="52">
        <v>0</v>
      </c>
      <c r="F15" s="52">
        <v>-70</v>
      </c>
      <c r="G15" s="52">
        <v>16</v>
      </c>
      <c r="H15" s="52">
        <v>0</v>
      </c>
      <c r="I15" s="52">
        <v>0</v>
      </c>
      <c r="J15" s="54" t="s">
        <v>97</v>
      </c>
      <c r="K15" s="53">
        <v>0</v>
      </c>
    </row>
    <row r="16" spans="1:11" x14ac:dyDescent="0.3">
      <c r="A16" s="54" t="s">
        <v>98</v>
      </c>
      <c r="B16" s="52">
        <v>-2319</v>
      </c>
      <c r="C16" s="52">
        <v>0</v>
      </c>
      <c r="D16" s="52">
        <v>0</v>
      </c>
      <c r="E16" s="52">
        <v>0</v>
      </c>
      <c r="F16" s="52">
        <v>-2319</v>
      </c>
      <c r="G16" s="52">
        <v>98</v>
      </c>
      <c r="H16" s="52">
        <v>0</v>
      </c>
      <c r="I16" s="52">
        <v>0</v>
      </c>
      <c r="J16" s="52">
        <v>-2417</v>
      </c>
      <c r="K16" s="53">
        <v>0</v>
      </c>
    </row>
    <row r="17" spans="1:11" x14ac:dyDescent="0.3">
      <c r="A17" s="54" t="s">
        <v>99</v>
      </c>
      <c r="B17" s="54" t="s">
        <v>100</v>
      </c>
      <c r="C17" s="52">
        <v>0</v>
      </c>
      <c r="D17" s="52">
        <v>0</v>
      </c>
      <c r="E17" s="52">
        <v>0</v>
      </c>
      <c r="F17" s="52">
        <v>-58</v>
      </c>
      <c r="G17" s="52">
        <v>6</v>
      </c>
      <c r="H17" s="52">
        <v>0</v>
      </c>
      <c r="I17" s="52">
        <v>0</v>
      </c>
      <c r="J17" s="54" t="s">
        <v>101</v>
      </c>
      <c r="K17" s="53">
        <v>0</v>
      </c>
    </row>
    <row r="18" spans="1:11" x14ac:dyDescent="0.3">
      <c r="A18" s="54" t="s">
        <v>102</v>
      </c>
      <c r="B18" s="54" t="s">
        <v>103</v>
      </c>
      <c r="C18" s="52">
        <v>0</v>
      </c>
      <c r="D18" s="52">
        <v>0</v>
      </c>
      <c r="E18" s="52">
        <v>0</v>
      </c>
      <c r="F18" s="54" t="s">
        <v>104</v>
      </c>
      <c r="G18" s="52">
        <v>0</v>
      </c>
      <c r="H18" s="52">
        <v>0</v>
      </c>
      <c r="I18" s="52">
        <v>0</v>
      </c>
      <c r="J18" s="54" t="s">
        <v>103</v>
      </c>
      <c r="K18" s="53">
        <v>0</v>
      </c>
    </row>
    <row r="19" spans="1:11" x14ac:dyDescent="0.3">
      <c r="A19" s="54" t="s">
        <v>105</v>
      </c>
      <c r="B19" s="54" t="s">
        <v>106</v>
      </c>
      <c r="C19" s="52">
        <v>0</v>
      </c>
      <c r="D19" s="52">
        <v>0</v>
      </c>
      <c r="E19" s="52">
        <v>0</v>
      </c>
      <c r="F19" s="52">
        <v>-23</v>
      </c>
      <c r="G19" s="52">
        <v>5</v>
      </c>
      <c r="H19" s="52">
        <v>0</v>
      </c>
      <c r="I19" s="52">
        <v>0</v>
      </c>
      <c r="J19" s="54" t="s">
        <v>107</v>
      </c>
      <c r="K19" s="53">
        <v>0</v>
      </c>
    </row>
    <row r="20" spans="1:11" x14ac:dyDescent="0.3">
      <c r="A20" s="54" t="s">
        <v>108</v>
      </c>
      <c r="B20" s="54" t="s">
        <v>109</v>
      </c>
      <c r="C20" s="52">
        <v>0</v>
      </c>
      <c r="D20" s="52">
        <v>0</v>
      </c>
      <c r="E20" s="52">
        <v>0</v>
      </c>
      <c r="F20" s="54" t="s">
        <v>110</v>
      </c>
      <c r="G20" s="52">
        <v>5</v>
      </c>
      <c r="H20" s="52">
        <v>0</v>
      </c>
      <c r="I20" s="52">
        <v>0</v>
      </c>
      <c r="J20" s="54" t="s">
        <v>111</v>
      </c>
      <c r="K20" s="53">
        <v>0</v>
      </c>
    </row>
    <row r="21" spans="1:11" x14ac:dyDescent="0.3">
      <c r="A21" s="54" t="s">
        <v>112</v>
      </c>
      <c r="B21" s="52">
        <v>-142</v>
      </c>
      <c r="C21" s="52">
        <v>0</v>
      </c>
      <c r="D21" s="52">
        <v>0</v>
      </c>
      <c r="E21" s="52">
        <v>0</v>
      </c>
      <c r="F21" s="52">
        <v>-142</v>
      </c>
      <c r="G21" s="52">
        <v>115</v>
      </c>
      <c r="H21" s="52">
        <v>0</v>
      </c>
      <c r="I21" s="52">
        <v>0</v>
      </c>
      <c r="J21" s="52">
        <v>-257</v>
      </c>
      <c r="K21" s="53">
        <v>0</v>
      </c>
    </row>
    <row r="22" spans="1:11" x14ac:dyDescent="0.3">
      <c r="A22" s="54" t="s">
        <v>113</v>
      </c>
      <c r="B22" s="54" t="s">
        <v>114</v>
      </c>
      <c r="C22" s="52">
        <v>0</v>
      </c>
      <c r="D22" s="52">
        <v>0</v>
      </c>
      <c r="E22" s="52">
        <v>0</v>
      </c>
      <c r="F22" s="54" t="s">
        <v>115</v>
      </c>
      <c r="G22" s="52">
        <v>5</v>
      </c>
      <c r="H22" s="52">
        <v>0</v>
      </c>
      <c r="I22" s="52">
        <v>0</v>
      </c>
      <c r="J22" s="54" t="s">
        <v>109</v>
      </c>
      <c r="K22" s="53">
        <v>0</v>
      </c>
    </row>
    <row r="23" spans="1:11" x14ac:dyDescent="0.3">
      <c r="A23" s="54" t="s">
        <v>116</v>
      </c>
      <c r="B23" s="54" t="s">
        <v>117</v>
      </c>
      <c r="C23" s="52">
        <v>0</v>
      </c>
      <c r="D23" s="52">
        <v>0</v>
      </c>
      <c r="E23" s="52">
        <v>0</v>
      </c>
      <c r="F23" s="52">
        <v>-20</v>
      </c>
      <c r="G23" s="52">
        <v>6</v>
      </c>
      <c r="H23" s="52">
        <v>0</v>
      </c>
      <c r="I23" s="52">
        <v>0</v>
      </c>
      <c r="J23" s="54" t="s">
        <v>118</v>
      </c>
      <c r="K23" s="53">
        <v>0</v>
      </c>
    </row>
    <row r="24" spans="1:11" x14ac:dyDescent="0.3">
      <c r="A24" s="54" t="s">
        <v>119</v>
      </c>
      <c r="B24" s="54" t="s">
        <v>103</v>
      </c>
      <c r="C24" s="52">
        <v>0</v>
      </c>
      <c r="D24" s="52">
        <v>0</v>
      </c>
      <c r="E24" s="52">
        <v>0</v>
      </c>
      <c r="F24" s="54" t="s">
        <v>104</v>
      </c>
      <c r="G24" s="52">
        <v>0</v>
      </c>
      <c r="H24" s="52">
        <v>0</v>
      </c>
      <c r="I24" s="52">
        <v>0</v>
      </c>
      <c r="J24" s="54" t="s">
        <v>103</v>
      </c>
      <c r="K24" s="53">
        <v>0</v>
      </c>
    </row>
    <row r="25" spans="1:11" x14ac:dyDescent="0.3">
      <c r="A25" s="54" t="s">
        <v>120</v>
      </c>
      <c r="B25" s="54" t="s">
        <v>90</v>
      </c>
      <c r="C25" s="52">
        <v>0</v>
      </c>
      <c r="D25" s="52">
        <v>0</v>
      </c>
      <c r="E25" s="52">
        <v>0</v>
      </c>
      <c r="F25" s="52">
        <v>-10</v>
      </c>
      <c r="G25" s="52">
        <v>10</v>
      </c>
      <c r="H25" s="52">
        <v>0</v>
      </c>
      <c r="I25" s="52">
        <v>0</v>
      </c>
      <c r="J25" s="54" t="s">
        <v>117</v>
      </c>
      <c r="K25" s="53">
        <v>0</v>
      </c>
    </row>
    <row r="26" spans="1:11" x14ac:dyDescent="0.3">
      <c r="A26" s="51" t="s">
        <v>121</v>
      </c>
      <c r="B26" s="54" t="s">
        <v>122</v>
      </c>
      <c r="C26" s="52">
        <v>0</v>
      </c>
      <c r="D26" s="52">
        <v>0</v>
      </c>
      <c r="E26" s="52">
        <v>0</v>
      </c>
      <c r="F26" s="52">
        <v>-41</v>
      </c>
      <c r="G26" s="52">
        <v>5</v>
      </c>
      <c r="H26" s="52">
        <v>0</v>
      </c>
      <c r="I26" s="52">
        <v>0</v>
      </c>
      <c r="J26" s="54" t="s">
        <v>123</v>
      </c>
      <c r="K26" s="53">
        <v>0</v>
      </c>
    </row>
    <row r="27" spans="1:11" x14ac:dyDescent="0.3">
      <c r="A27" s="54" t="s">
        <v>124</v>
      </c>
      <c r="B27" s="54" t="s">
        <v>125</v>
      </c>
      <c r="C27" s="52">
        <v>0</v>
      </c>
      <c r="D27" s="52">
        <v>0</v>
      </c>
      <c r="E27" s="52">
        <v>0</v>
      </c>
      <c r="F27" s="54" t="s">
        <v>126</v>
      </c>
      <c r="G27" s="52">
        <v>0</v>
      </c>
      <c r="H27" s="52">
        <v>0</v>
      </c>
      <c r="I27" s="52">
        <v>0</v>
      </c>
      <c r="J27" s="54" t="s">
        <v>125</v>
      </c>
      <c r="K27" s="53">
        <v>0</v>
      </c>
    </row>
    <row r="28" spans="1:11" x14ac:dyDescent="0.3">
      <c r="A28" s="51" t="s">
        <v>127</v>
      </c>
      <c r="B28" s="54" t="s">
        <v>128</v>
      </c>
      <c r="C28" s="52">
        <v>0</v>
      </c>
      <c r="D28" s="52">
        <v>0</v>
      </c>
      <c r="E28" s="52">
        <v>0</v>
      </c>
      <c r="F28" s="54" t="s">
        <v>129</v>
      </c>
      <c r="G28" s="52">
        <v>4</v>
      </c>
      <c r="H28" s="52">
        <v>0</v>
      </c>
      <c r="I28" s="52">
        <v>0</v>
      </c>
      <c r="J28" s="54" t="s">
        <v>109</v>
      </c>
      <c r="K28" s="53">
        <v>0</v>
      </c>
    </row>
    <row r="29" spans="1:11" x14ac:dyDescent="0.3">
      <c r="A29" s="54" t="s">
        <v>130</v>
      </c>
      <c r="B29" s="54" t="s">
        <v>131</v>
      </c>
      <c r="C29" s="52">
        <v>0</v>
      </c>
      <c r="D29" s="52">
        <v>0</v>
      </c>
      <c r="E29" s="52">
        <v>0</v>
      </c>
      <c r="F29" s="52">
        <v>-96</v>
      </c>
      <c r="G29" s="52">
        <v>0</v>
      </c>
      <c r="H29" s="52">
        <v>0</v>
      </c>
      <c r="I29" s="52">
        <v>0</v>
      </c>
      <c r="J29" s="54" t="s">
        <v>131</v>
      </c>
      <c r="K29" s="53">
        <v>0</v>
      </c>
    </row>
    <row r="30" spans="1:11" x14ac:dyDescent="0.3">
      <c r="A30" s="54" t="s">
        <v>132</v>
      </c>
      <c r="B30" s="54" t="s">
        <v>93</v>
      </c>
      <c r="C30" s="52">
        <v>0</v>
      </c>
      <c r="D30" s="52">
        <v>0</v>
      </c>
      <c r="E30" s="52">
        <v>0</v>
      </c>
      <c r="F30" s="52">
        <v>-14</v>
      </c>
      <c r="G30" s="52">
        <v>0</v>
      </c>
      <c r="H30" s="52">
        <v>0</v>
      </c>
      <c r="I30" s="52">
        <v>0</v>
      </c>
      <c r="J30" s="54" t="s">
        <v>93</v>
      </c>
      <c r="K30" s="53">
        <v>0</v>
      </c>
    </row>
    <row r="31" spans="1:11" x14ac:dyDescent="0.3">
      <c r="A31" s="51" t="s">
        <v>133</v>
      </c>
      <c r="B31" s="54" t="s">
        <v>134</v>
      </c>
      <c r="C31" s="52">
        <v>0</v>
      </c>
      <c r="D31" s="52">
        <v>0</v>
      </c>
      <c r="E31" s="52">
        <v>0</v>
      </c>
      <c r="F31" s="52">
        <v>-17</v>
      </c>
      <c r="G31" s="52">
        <v>4</v>
      </c>
      <c r="H31" s="52">
        <v>0</v>
      </c>
      <c r="I31" s="52">
        <v>0</v>
      </c>
      <c r="J31" s="54" t="s">
        <v>135</v>
      </c>
      <c r="K31" s="53">
        <v>0</v>
      </c>
    </row>
    <row r="32" spans="1:11" x14ac:dyDescent="0.3">
      <c r="A32" s="51" t="s">
        <v>136</v>
      </c>
      <c r="B32" s="54" t="s">
        <v>137</v>
      </c>
      <c r="C32" s="52">
        <v>0</v>
      </c>
      <c r="D32" s="52">
        <v>0</v>
      </c>
      <c r="E32" s="52">
        <v>0</v>
      </c>
      <c r="F32" s="54" t="s">
        <v>138</v>
      </c>
      <c r="G32" s="52">
        <v>1</v>
      </c>
      <c r="H32" s="52">
        <v>0</v>
      </c>
      <c r="I32" s="52">
        <v>0</v>
      </c>
      <c r="J32" s="54" t="s">
        <v>109</v>
      </c>
      <c r="K32" s="53">
        <v>0</v>
      </c>
    </row>
    <row r="33" spans="1:11" x14ac:dyDescent="0.3">
      <c r="A33" s="54" t="s">
        <v>139</v>
      </c>
      <c r="B33" s="54" t="s">
        <v>106</v>
      </c>
      <c r="C33" s="52">
        <v>0</v>
      </c>
      <c r="D33" s="52">
        <v>0</v>
      </c>
      <c r="E33" s="52">
        <v>0</v>
      </c>
      <c r="F33" s="52">
        <v>-23</v>
      </c>
      <c r="G33" s="52">
        <v>0</v>
      </c>
      <c r="H33" s="52">
        <v>0</v>
      </c>
      <c r="I33" s="52">
        <v>0</v>
      </c>
      <c r="J33" s="54" t="s">
        <v>106</v>
      </c>
      <c r="K33" s="53">
        <v>0</v>
      </c>
    </row>
    <row r="34" spans="1:11" x14ac:dyDescent="0.3">
      <c r="A34" s="54" t="s">
        <v>140</v>
      </c>
      <c r="B34" s="52">
        <v>-590</v>
      </c>
      <c r="C34" s="52">
        <v>0</v>
      </c>
      <c r="D34" s="52">
        <v>0</v>
      </c>
      <c r="E34" s="52">
        <v>0</v>
      </c>
      <c r="F34" s="52">
        <v>-590</v>
      </c>
      <c r="G34" s="52">
        <v>5</v>
      </c>
      <c r="H34" s="52">
        <v>0</v>
      </c>
      <c r="I34" s="52">
        <v>0</v>
      </c>
      <c r="J34" s="52">
        <v>-595</v>
      </c>
      <c r="K34" s="53">
        <v>0</v>
      </c>
    </row>
    <row r="35" spans="1:11" x14ac:dyDescent="0.3">
      <c r="A35" s="54" t="s">
        <v>141</v>
      </c>
      <c r="B35" s="54" t="s">
        <v>111</v>
      </c>
      <c r="C35" s="52">
        <v>0</v>
      </c>
      <c r="D35" s="52">
        <v>0</v>
      </c>
      <c r="E35" s="52">
        <v>0</v>
      </c>
      <c r="F35" s="52">
        <v>-13</v>
      </c>
      <c r="G35" s="52">
        <v>20</v>
      </c>
      <c r="H35" s="52">
        <v>0</v>
      </c>
      <c r="I35" s="52">
        <v>0</v>
      </c>
      <c r="J35" s="54" t="s">
        <v>142</v>
      </c>
      <c r="K35" s="53">
        <v>0</v>
      </c>
    </row>
    <row r="36" spans="1:11" x14ac:dyDescent="0.3">
      <c r="A36" s="54" t="s">
        <v>143</v>
      </c>
      <c r="B36" s="52">
        <v>-201</v>
      </c>
      <c r="C36" s="52">
        <v>0</v>
      </c>
      <c r="D36" s="52">
        <v>0</v>
      </c>
      <c r="E36" s="52">
        <v>0</v>
      </c>
      <c r="F36" s="52">
        <v>-201</v>
      </c>
      <c r="G36" s="52">
        <v>80</v>
      </c>
      <c r="H36" s="52">
        <v>0</v>
      </c>
      <c r="I36" s="52">
        <v>0</v>
      </c>
      <c r="J36" s="52">
        <v>-281</v>
      </c>
      <c r="K36" s="53">
        <v>0</v>
      </c>
    </row>
    <row r="37" spans="1:11" x14ac:dyDescent="0.3">
      <c r="A37" s="54" t="s">
        <v>144</v>
      </c>
      <c r="B37" s="54" t="s">
        <v>145</v>
      </c>
      <c r="C37" s="52">
        <v>0</v>
      </c>
      <c r="D37" s="52">
        <v>0</v>
      </c>
      <c r="E37" s="52">
        <v>0</v>
      </c>
      <c r="F37" s="52">
        <v>-43</v>
      </c>
      <c r="G37" s="52">
        <v>0</v>
      </c>
      <c r="H37" s="52">
        <v>0</v>
      </c>
      <c r="I37" s="52">
        <v>0</v>
      </c>
      <c r="J37" s="54" t="s">
        <v>145</v>
      </c>
      <c r="K37" s="53">
        <v>0</v>
      </c>
    </row>
    <row r="38" spans="1:11" x14ac:dyDescent="0.3">
      <c r="A38" s="54" t="s">
        <v>146</v>
      </c>
      <c r="B38" s="54" t="s">
        <v>131</v>
      </c>
      <c r="C38" s="52">
        <v>0</v>
      </c>
      <c r="D38" s="52">
        <v>0</v>
      </c>
      <c r="E38" s="52">
        <v>0</v>
      </c>
      <c r="F38" s="52">
        <v>-96</v>
      </c>
      <c r="G38" s="52">
        <v>9</v>
      </c>
      <c r="H38" s="52">
        <v>0</v>
      </c>
      <c r="I38" s="52">
        <v>0</v>
      </c>
      <c r="J38" s="52">
        <v>-105</v>
      </c>
      <c r="K38" s="53">
        <v>0</v>
      </c>
    </row>
    <row r="39" spans="1:11" x14ac:dyDescent="0.3">
      <c r="A39" s="54" t="s">
        <v>147</v>
      </c>
      <c r="B39" s="52">
        <v>-412</v>
      </c>
      <c r="C39" s="52">
        <v>0</v>
      </c>
      <c r="D39" s="52">
        <v>0</v>
      </c>
      <c r="E39" s="52">
        <v>0</v>
      </c>
      <c r="F39" s="52">
        <v>-412</v>
      </c>
      <c r="G39" s="52">
        <v>0</v>
      </c>
      <c r="H39" s="52">
        <v>0</v>
      </c>
      <c r="I39" s="52">
        <v>0</v>
      </c>
      <c r="J39" s="52">
        <v>-412</v>
      </c>
      <c r="K39" s="53">
        <v>0</v>
      </c>
    </row>
    <row r="40" spans="1:11" x14ac:dyDescent="0.3">
      <c r="A40" s="54" t="s">
        <v>148</v>
      </c>
      <c r="B40" s="52">
        <v>-474</v>
      </c>
      <c r="C40" s="52">
        <v>0</v>
      </c>
      <c r="D40" s="52">
        <v>0</v>
      </c>
      <c r="E40" s="52">
        <v>0</v>
      </c>
      <c r="F40" s="52">
        <v>-474</v>
      </c>
      <c r="G40" s="52">
        <v>2</v>
      </c>
      <c r="H40" s="52">
        <v>0</v>
      </c>
      <c r="I40" s="52">
        <v>0</v>
      </c>
      <c r="J40" s="52">
        <v>-476</v>
      </c>
      <c r="K40" s="53">
        <v>0</v>
      </c>
    </row>
    <row r="41" spans="1:11" x14ac:dyDescent="0.3">
      <c r="A41" s="54" t="s">
        <v>149</v>
      </c>
      <c r="B41" s="52">
        <v>-150</v>
      </c>
      <c r="C41" s="52">
        <v>0</v>
      </c>
      <c r="D41" s="52">
        <v>0</v>
      </c>
      <c r="E41" s="52">
        <v>0</v>
      </c>
      <c r="F41" s="52">
        <v>-150</v>
      </c>
      <c r="G41" s="52">
        <v>0</v>
      </c>
      <c r="H41" s="52">
        <v>0</v>
      </c>
      <c r="I41" s="52">
        <v>0</v>
      </c>
      <c r="J41" s="52">
        <v>-150</v>
      </c>
      <c r="K41" s="53">
        <v>0</v>
      </c>
    </row>
    <row r="42" spans="1:11" x14ac:dyDescent="0.3">
      <c r="A42" s="54" t="s">
        <v>150</v>
      </c>
      <c r="B42" s="54" t="s">
        <v>90</v>
      </c>
      <c r="C42" s="52">
        <v>0</v>
      </c>
      <c r="D42" s="52">
        <v>0</v>
      </c>
      <c r="E42" s="52">
        <v>0</v>
      </c>
      <c r="F42" s="52">
        <v>-10</v>
      </c>
      <c r="G42" s="52">
        <v>0</v>
      </c>
      <c r="H42" s="52">
        <v>0</v>
      </c>
      <c r="I42" s="52">
        <v>0</v>
      </c>
      <c r="J42" s="54" t="s">
        <v>90</v>
      </c>
      <c r="K42" s="53">
        <v>0</v>
      </c>
    </row>
    <row r="43" spans="1:11" x14ac:dyDescent="0.3">
      <c r="A43" s="54" t="s">
        <v>151</v>
      </c>
      <c r="B43" s="52">
        <v>-208</v>
      </c>
      <c r="C43" s="52">
        <v>0</v>
      </c>
      <c r="D43" s="52">
        <v>0</v>
      </c>
      <c r="E43" s="52">
        <v>0</v>
      </c>
      <c r="F43" s="52">
        <v>-208</v>
      </c>
      <c r="G43" s="52">
        <v>0</v>
      </c>
      <c r="H43" s="52">
        <v>0</v>
      </c>
      <c r="I43" s="52">
        <v>0</v>
      </c>
      <c r="J43" s="52">
        <v>-208</v>
      </c>
      <c r="K43" s="53">
        <v>0</v>
      </c>
    </row>
    <row r="44" spans="1:11" x14ac:dyDescent="0.3">
      <c r="A44" s="54" t="s">
        <v>152</v>
      </c>
      <c r="B44" s="54" t="s">
        <v>153</v>
      </c>
      <c r="C44" s="52">
        <v>0</v>
      </c>
      <c r="D44" s="52">
        <v>0</v>
      </c>
      <c r="E44" s="52">
        <v>0</v>
      </c>
      <c r="F44" s="54" t="s">
        <v>154</v>
      </c>
      <c r="G44" s="52">
        <v>0</v>
      </c>
      <c r="H44" s="52">
        <v>0</v>
      </c>
      <c r="I44" s="52">
        <v>0</v>
      </c>
      <c r="J44" s="54" t="s">
        <v>153</v>
      </c>
      <c r="K44" s="53">
        <v>0</v>
      </c>
    </row>
    <row r="45" spans="1:11" x14ac:dyDescent="0.3">
      <c r="A45" s="54" t="s">
        <v>155</v>
      </c>
      <c r="B45" s="54" t="s">
        <v>93</v>
      </c>
      <c r="C45" s="52">
        <v>0</v>
      </c>
      <c r="D45" s="52">
        <v>0</v>
      </c>
      <c r="E45" s="52">
        <v>0</v>
      </c>
      <c r="F45" s="52">
        <v>-14</v>
      </c>
      <c r="G45" s="52">
        <v>0</v>
      </c>
      <c r="H45" s="52">
        <v>0</v>
      </c>
      <c r="I45" s="52">
        <v>0</v>
      </c>
      <c r="J45" s="54" t="s">
        <v>93</v>
      </c>
      <c r="K45" s="53">
        <v>0</v>
      </c>
    </row>
    <row r="46" spans="1:11" x14ac:dyDescent="0.3">
      <c r="A46" s="54" t="s">
        <v>156</v>
      </c>
      <c r="B46" s="52">
        <v>-125</v>
      </c>
      <c r="C46" s="52">
        <v>1</v>
      </c>
      <c r="D46" s="52">
        <v>0</v>
      </c>
      <c r="E46" s="52">
        <v>0</v>
      </c>
      <c r="F46" s="52">
        <v>-124</v>
      </c>
      <c r="G46" s="52">
        <v>0</v>
      </c>
      <c r="H46" s="52">
        <v>0</v>
      </c>
      <c r="I46" s="52">
        <v>0</v>
      </c>
      <c r="J46" s="52">
        <v>-124</v>
      </c>
      <c r="K46" s="53">
        <v>5730</v>
      </c>
    </row>
    <row r="47" spans="1:11" x14ac:dyDescent="0.3">
      <c r="A47" s="54" t="s">
        <v>157</v>
      </c>
      <c r="B47" s="54" t="s">
        <v>158</v>
      </c>
      <c r="C47" s="52">
        <v>0</v>
      </c>
      <c r="D47" s="52">
        <v>0</v>
      </c>
      <c r="E47" s="52">
        <v>0</v>
      </c>
      <c r="F47" s="52">
        <v>-45</v>
      </c>
      <c r="G47" s="52">
        <v>0</v>
      </c>
      <c r="H47" s="52">
        <v>0</v>
      </c>
      <c r="I47" s="52">
        <v>0</v>
      </c>
      <c r="J47" s="54" t="s">
        <v>158</v>
      </c>
      <c r="K47" s="53">
        <v>0</v>
      </c>
    </row>
    <row r="48" spans="1:11" x14ac:dyDescent="0.3">
      <c r="A48" s="54" t="s">
        <v>159</v>
      </c>
      <c r="B48" s="52">
        <v>-145</v>
      </c>
      <c r="C48" s="52">
        <v>0</v>
      </c>
      <c r="D48" s="52">
        <v>0</v>
      </c>
      <c r="E48" s="52">
        <v>0</v>
      </c>
      <c r="F48" s="52">
        <v>-145</v>
      </c>
      <c r="G48" s="52">
        <v>5</v>
      </c>
      <c r="H48" s="52">
        <v>0</v>
      </c>
      <c r="I48" s="52">
        <v>0</v>
      </c>
      <c r="J48" s="52">
        <v>-150</v>
      </c>
      <c r="K48" s="53">
        <v>0</v>
      </c>
    </row>
    <row r="49" spans="1:11" x14ac:dyDescent="0.3">
      <c r="A49" s="54" t="s">
        <v>160</v>
      </c>
      <c r="B49" s="54" t="s">
        <v>137</v>
      </c>
      <c r="C49" s="52">
        <v>0</v>
      </c>
      <c r="D49" s="52">
        <v>0</v>
      </c>
      <c r="E49" s="52">
        <v>0</v>
      </c>
      <c r="F49" s="54" t="s">
        <v>138</v>
      </c>
      <c r="G49" s="52">
        <v>0</v>
      </c>
      <c r="H49" s="52">
        <v>0</v>
      </c>
      <c r="I49" s="52">
        <v>0</v>
      </c>
      <c r="J49" s="54" t="s">
        <v>137</v>
      </c>
      <c r="K49" s="53">
        <v>0</v>
      </c>
    </row>
    <row r="50" spans="1:11" x14ac:dyDescent="0.3">
      <c r="A50" s="54" t="s">
        <v>161</v>
      </c>
      <c r="B50" s="54" t="s">
        <v>162</v>
      </c>
      <c r="C50" s="52">
        <v>0</v>
      </c>
      <c r="D50" s="52">
        <v>0</v>
      </c>
      <c r="E50" s="52">
        <v>0</v>
      </c>
      <c r="F50" s="52">
        <v>-38</v>
      </c>
      <c r="G50" s="52">
        <v>0</v>
      </c>
      <c r="H50" s="52">
        <v>0</v>
      </c>
      <c r="I50" s="52">
        <v>0</v>
      </c>
      <c r="J50" s="54" t="s">
        <v>162</v>
      </c>
      <c r="K50" s="53">
        <v>0</v>
      </c>
    </row>
    <row r="51" spans="1:11" x14ac:dyDescent="0.3">
      <c r="A51" s="54" t="s">
        <v>163</v>
      </c>
      <c r="B51" s="52">
        <v>-137</v>
      </c>
      <c r="C51" s="52">
        <v>0</v>
      </c>
      <c r="D51" s="52">
        <v>0</v>
      </c>
      <c r="E51" s="52">
        <v>0</v>
      </c>
      <c r="F51" s="52">
        <v>-137</v>
      </c>
      <c r="G51" s="52">
        <v>0</v>
      </c>
      <c r="H51" s="52">
        <v>0</v>
      </c>
      <c r="I51" s="52">
        <v>0</v>
      </c>
      <c r="J51" s="52">
        <v>-137</v>
      </c>
      <c r="K51" s="53">
        <v>0</v>
      </c>
    </row>
    <row r="52" spans="1:11" x14ac:dyDescent="0.3">
      <c r="A52" s="54" t="s">
        <v>164</v>
      </c>
      <c r="B52" s="52">
        <v>-108</v>
      </c>
      <c r="C52" s="52">
        <v>0</v>
      </c>
      <c r="D52" s="52">
        <v>0</v>
      </c>
      <c r="E52" s="52">
        <v>0</v>
      </c>
      <c r="F52" s="52">
        <v>-108</v>
      </c>
      <c r="G52" s="52">
        <v>0</v>
      </c>
      <c r="H52" s="52">
        <v>0</v>
      </c>
      <c r="I52" s="52">
        <v>0</v>
      </c>
      <c r="J52" s="52">
        <v>-108</v>
      </c>
      <c r="K52" s="53">
        <v>0</v>
      </c>
    </row>
    <row r="53" spans="1:11" x14ac:dyDescent="0.3">
      <c r="A53" s="54" t="s">
        <v>165</v>
      </c>
      <c r="B53" s="52">
        <v>15</v>
      </c>
      <c r="C53" s="52">
        <v>0</v>
      </c>
      <c r="D53" s="52">
        <v>0</v>
      </c>
      <c r="E53" s="52">
        <v>0</v>
      </c>
      <c r="F53" s="52">
        <v>15</v>
      </c>
      <c r="G53" s="52">
        <v>0</v>
      </c>
      <c r="H53" s="52">
        <v>0</v>
      </c>
      <c r="I53" s="52">
        <v>0</v>
      </c>
      <c r="J53" s="52">
        <v>15</v>
      </c>
      <c r="K53" s="53">
        <v>0</v>
      </c>
    </row>
    <row r="54" spans="1:11" x14ac:dyDescent="0.3">
      <c r="A54" s="54" t="s">
        <v>166</v>
      </c>
      <c r="B54" s="52">
        <v>36</v>
      </c>
      <c r="C54" s="52">
        <v>0</v>
      </c>
      <c r="D54" s="52">
        <v>0</v>
      </c>
      <c r="E54" s="52">
        <v>0</v>
      </c>
      <c r="F54" s="52">
        <v>36</v>
      </c>
      <c r="G54" s="52">
        <v>0</v>
      </c>
      <c r="H54" s="52">
        <v>0</v>
      </c>
      <c r="I54" s="52">
        <v>0</v>
      </c>
      <c r="J54" s="52">
        <v>36</v>
      </c>
      <c r="K54" s="53">
        <v>0</v>
      </c>
    </row>
    <row r="55" spans="1:11" x14ac:dyDescent="0.3">
      <c r="A55" s="54" t="s">
        <v>167</v>
      </c>
      <c r="B55" s="52">
        <v>-560</v>
      </c>
      <c r="C55" s="52">
        <v>0</v>
      </c>
      <c r="D55" s="52">
        <v>0</v>
      </c>
      <c r="E55" s="52">
        <v>0</v>
      </c>
      <c r="F55" s="52">
        <v>-560</v>
      </c>
      <c r="G55" s="52">
        <v>5</v>
      </c>
      <c r="H55" s="52">
        <v>0</v>
      </c>
      <c r="I55" s="52">
        <v>0</v>
      </c>
      <c r="J55" s="52">
        <v>-565</v>
      </c>
      <c r="K55" s="53">
        <v>0</v>
      </c>
    </row>
    <row r="56" spans="1:11" x14ac:dyDescent="0.3">
      <c r="A56" s="54" t="s">
        <v>168</v>
      </c>
      <c r="B56" s="54" t="s">
        <v>169</v>
      </c>
      <c r="C56" s="52">
        <v>0</v>
      </c>
      <c r="D56" s="52">
        <v>0</v>
      </c>
      <c r="E56" s="52">
        <v>0</v>
      </c>
      <c r="F56" s="52">
        <v>-80</v>
      </c>
      <c r="G56" s="52">
        <v>0</v>
      </c>
      <c r="H56" s="52">
        <v>0</v>
      </c>
      <c r="I56" s="52">
        <v>0</v>
      </c>
      <c r="J56" s="54" t="s">
        <v>169</v>
      </c>
      <c r="K56" s="53">
        <v>0</v>
      </c>
    </row>
    <row r="57" spans="1:11" x14ac:dyDescent="0.3">
      <c r="A57" s="54" t="s">
        <v>170</v>
      </c>
      <c r="B57" s="54" t="s">
        <v>171</v>
      </c>
      <c r="C57" s="52">
        <v>0</v>
      </c>
      <c r="D57" s="52">
        <v>0</v>
      </c>
      <c r="E57" s="52">
        <v>0</v>
      </c>
      <c r="F57" s="52">
        <v>-68</v>
      </c>
      <c r="G57" s="52">
        <v>0</v>
      </c>
      <c r="H57" s="52">
        <v>0</v>
      </c>
      <c r="I57" s="52">
        <v>0</v>
      </c>
      <c r="J57" s="54" t="s">
        <v>171</v>
      </c>
      <c r="K57" s="53">
        <v>0</v>
      </c>
    </row>
    <row r="58" spans="1:11" x14ac:dyDescent="0.3">
      <c r="A58" s="54" t="s">
        <v>172</v>
      </c>
      <c r="B58" s="54" t="s">
        <v>173</v>
      </c>
      <c r="C58" s="52">
        <v>0</v>
      </c>
      <c r="D58" s="52">
        <v>0</v>
      </c>
      <c r="E58" s="52">
        <v>0</v>
      </c>
      <c r="F58" s="54" t="s">
        <v>174</v>
      </c>
      <c r="G58" s="52">
        <v>0</v>
      </c>
      <c r="H58" s="52">
        <v>0</v>
      </c>
      <c r="I58" s="52">
        <v>0</v>
      </c>
      <c r="J58" s="54" t="s">
        <v>173</v>
      </c>
      <c r="K58" s="53">
        <v>0</v>
      </c>
    </row>
    <row r="59" spans="1:11" x14ac:dyDescent="0.3">
      <c r="A59" s="54" t="s">
        <v>175</v>
      </c>
      <c r="B59" s="52">
        <v>-431</v>
      </c>
      <c r="C59" s="52">
        <v>0</v>
      </c>
      <c r="D59" s="52">
        <v>0</v>
      </c>
      <c r="E59" s="52">
        <v>0</v>
      </c>
      <c r="F59" s="52">
        <v>-431</v>
      </c>
      <c r="G59" s="52">
        <v>4</v>
      </c>
      <c r="H59" s="52">
        <v>0</v>
      </c>
      <c r="I59" s="52">
        <v>0</v>
      </c>
      <c r="J59" s="52">
        <v>-435</v>
      </c>
      <c r="K59" s="53">
        <v>0</v>
      </c>
    </row>
    <row r="60" spans="1:11" x14ac:dyDescent="0.3">
      <c r="A60" s="54" t="s">
        <v>176</v>
      </c>
      <c r="B60" s="54" t="s">
        <v>177</v>
      </c>
      <c r="C60" s="52">
        <v>0</v>
      </c>
      <c r="D60" s="52">
        <v>0</v>
      </c>
      <c r="E60" s="52">
        <v>0</v>
      </c>
      <c r="F60" s="52">
        <v>-16</v>
      </c>
      <c r="G60" s="52">
        <v>0</v>
      </c>
      <c r="H60" s="52">
        <v>0</v>
      </c>
      <c r="I60" s="52">
        <v>0</v>
      </c>
      <c r="J60" s="54" t="s">
        <v>177</v>
      </c>
      <c r="K60" s="53">
        <v>0</v>
      </c>
    </row>
    <row r="61" spans="1:11" x14ac:dyDescent="0.3">
      <c r="A61" s="54" t="s">
        <v>178</v>
      </c>
      <c r="B61" s="52">
        <v>-1985</v>
      </c>
      <c r="C61" s="52">
        <v>0</v>
      </c>
      <c r="D61" s="52">
        <v>0</v>
      </c>
      <c r="E61" s="52">
        <v>0</v>
      </c>
      <c r="F61" s="52">
        <v>-1985</v>
      </c>
      <c r="G61" s="52">
        <v>3</v>
      </c>
      <c r="H61" s="52">
        <v>0</v>
      </c>
      <c r="I61" s="52">
        <v>0</v>
      </c>
      <c r="J61" s="52">
        <v>-1988</v>
      </c>
      <c r="K61" s="53">
        <v>268</v>
      </c>
    </row>
    <row r="62" spans="1:11" x14ac:dyDescent="0.3">
      <c r="A62" s="54" t="s">
        <v>179</v>
      </c>
      <c r="B62" s="52">
        <v>-220</v>
      </c>
      <c r="C62" s="52">
        <v>0</v>
      </c>
      <c r="D62" s="52">
        <v>0</v>
      </c>
      <c r="E62" s="52">
        <v>0</v>
      </c>
      <c r="F62" s="52">
        <v>-220</v>
      </c>
      <c r="G62" s="52">
        <v>17</v>
      </c>
      <c r="H62" s="52">
        <v>0</v>
      </c>
      <c r="I62" s="52">
        <v>0</v>
      </c>
      <c r="J62" s="52">
        <v>-237</v>
      </c>
      <c r="K62" s="53">
        <v>170</v>
      </c>
    </row>
    <row r="63" spans="1:11" x14ac:dyDescent="0.3">
      <c r="A63" s="54" t="s">
        <v>180</v>
      </c>
      <c r="B63" s="54" t="s">
        <v>90</v>
      </c>
      <c r="C63" s="52">
        <v>0</v>
      </c>
      <c r="D63" s="52">
        <v>0</v>
      </c>
      <c r="E63" s="52">
        <v>0</v>
      </c>
      <c r="F63" s="52">
        <v>-10</v>
      </c>
      <c r="G63" s="52">
        <v>0</v>
      </c>
      <c r="H63" s="52">
        <v>0</v>
      </c>
      <c r="I63" s="52">
        <v>0</v>
      </c>
      <c r="J63" s="54" t="s">
        <v>90</v>
      </c>
      <c r="K63" s="53">
        <v>0</v>
      </c>
    </row>
    <row r="64" spans="1:11" x14ac:dyDescent="0.3">
      <c r="A64" s="54" t="s">
        <v>181</v>
      </c>
      <c r="B64" s="54" t="s">
        <v>182</v>
      </c>
      <c r="C64" s="52">
        <v>0</v>
      </c>
      <c r="D64" s="52">
        <v>0</v>
      </c>
      <c r="E64" s="52">
        <v>0</v>
      </c>
      <c r="F64" s="52">
        <v>-27</v>
      </c>
      <c r="G64" s="52">
        <v>0</v>
      </c>
      <c r="H64" s="52">
        <v>0</v>
      </c>
      <c r="I64" s="52">
        <v>0</v>
      </c>
      <c r="J64" s="54" t="s">
        <v>182</v>
      </c>
      <c r="K64" s="53">
        <v>0</v>
      </c>
    </row>
    <row r="65" spans="1:11" x14ac:dyDescent="0.3">
      <c r="A65" s="54" t="s">
        <v>183</v>
      </c>
      <c r="B65" s="52">
        <v>-158</v>
      </c>
      <c r="C65" s="52">
        <v>0</v>
      </c>
      <c r="D65" s="52">
        <v>0</v>
      </c>
      <c r="E65" s="52">
        <v>0</v>
      </c>
      <c r="F65" s="52">
        <v>-158</v>
      </c>
      <c r="G65" s="52">
        <v>0</v>
      </c>
      <c r="H65" s="52">
        <v>0</v>
      </c>
      <c r="I65" s="52">
        <v>0</v>
      </c>
      <c r="J65" s="52">
        <v>-158</v>
      </c>
      <c r="K65" s="53">
        <v>0</v>
      </c>
    </row>
    <row r="66" spans="1:11" x14ac:dyDescent="0.3">
      <c r="A66" s="54" t="s">
        <v>184</v>
      </c>
      <c r="B66" s="54" t="s">
        <v>185</v>
      </c>
      <c r="C66" s="52">
        <v>0</v>
      </c>
      <c r="D66" s="52">
        <v>0</v>
      </c>
      <c r="E66" s="52">
        <v>0</v>
      </c>
      <c r="F66" s="52">
        <v>-82</v>
      </c>
      <c r="G66" s="52">
        <v>0</v>
      </c>
      <c r="H66" s="52">
        <v>0</v>
      </c>
      <c r="I66" s="52">
        <v>0</v>
      </c>
      <c r="J66" s="54" t="s">
        <v>185</v>
      </c>
      <c r="K66" s="53">
        <v>0</v>
      </c>
    </row>
    <row r="67" spans="1:11" x14ac:dyDescent="0.3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</row>
    <row r="68" spans="1:11" x14ac:dyDescent="0.3">
      <c r="A68" s="54" t="s">
        <v>61</v>
      </c>
      <c r="B68" s="52">
        <v>-9827</v>
      </c>
      <c r="C68" s="52">
        <v>1</v>
      </c>
      <c r="D68" s="52">
        <v>0</v>
      </c>
      <c r="E68" s="52">
        <v>0</v>
      </c>
      <c r="F68" s="52">
        <v>-9826</v>
      </c>
      <c r="G68" s="52">
        <v>515</v>
      </c>
      <c r="H68" s="52">
        <v>0</v>
      </c>
      <c r="I68" s="52">
        <v>0</v>
      </c>
      <c r="J68" s="52">
        <v>-10341</v>
      </c>
      <c r="K68" s="54" t="s">
        <v>34</v>
      </c>
    </row>
    <row r="69" spans="1:11" x14ac:dyDescent="0.3">
      <c r="A69" s="54" t="s">
        <v>62</v>
      </c>
      <c r="B69" s="52">
        <v>-1285630</v>
      </c>
      <c r="C69" s="52">
        <v>5730</v>
      </c>
      <c r="D69" s="52">
        <v>0</v>
      </c>
      <c r="E69" s="52">
        <v>0</v>
      </c>
      <c r="F69" s="52">
        <v>-1279900</v>
      </c>
      <c r="G69" s="52">
        <v>92091</v>
      </c>
      <c r="H69" s="52">
        <v>0</v>
      </c>
      <c r="I69" s="52">
        <v>0</v>
      </c>
      <c r="J69" s="52">
        <v>-1283594</v>
      </c>
      <c r="K69" s="54" t="s">
        <v>34</v>
      </c>
    </row>
    <row r="70" spans="1:11" x14ac:dyDescent="0.3">
      <c r="A70" s="64"/>
      <c r="B70" s="64"/>
      <c r="C70" s="64"/>
      <c r="D70" s="54" t="s">
        <v>65</v>
      </c>
      <c r="E70" s="53">
        <v>0</v>
      </c>
      <c r="F70" s="54" t="s">
        <v>34</v>
      </c>
      <c r="G70" s="54" t="s">
        <v>34</v>
      </c>
      <c r="H70" s="54" t="s">
        <v>34</v>
      </c>
      <c r="I70" s="54" t="s">
        <v>34</v>
      </c>
      <c r="J70" s="54" t="s">
        <v>34</v>
      </c>
      <c r="K70" s="54" t="s">
        <v>34</v>
      </c>
    </row>
    <row r="71" spans="1:11" x14ac:dyDescent="0.3">
      <c r="A71" s="65" t="s">
        <v>80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</row>
    <row r="72" spans="1:11" x14ac:dyDescent="0.3">
      <c r="A72" s="64"/>
      <c r="B72" s="64"/>
      <c r="C72" s="64"/>
      <c r="D72" s="54" t="s">
        <v>66</v>
      </c>
      <c r="E72" s="54" t="s">
        <v>63</v>
      </c>
      <c r="F72" s="54" t="s">
        <v>34</v>
      </c>
      <c r="G72" s="54" t="s">
        <v>34</v>
      </c>
      <c r="H72" s="54" t="s">
        <v>34</v>
      </c>
      <c r="I72" s="54" t="s">
        <v>34</v>
      </c>
      <c r="J72" s="54" t="s">
        <v>34</v>
      </c>
      <c r="K72" s="54" t="s">
        <v>34</v>
      </c>
    </row>
    <row r="73" spans="1:11" x14ac:dyDescent="0.3">
      <c r="A73" s="65" t="s">
        <v>64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</row>
    <row r="74" spans="1:11" x14ac:dyDescent="0.3">
      <c r="A74" s="66" t="s">
        <v>67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</row>
    <row r="75" spans="1:11" x14ac:dyDescent="0.3">
      <c r="A75" s="54" t="s">
        <v>27</v>
      </c>
      <c r="B75" s="54" t="s">
        <v>28</v>
      </c>
      <c r="C75" s="54" t="s">
        <v>34</v>
      </c>
      <c r="D75" s="54" t="s">
        <v>35</v>
      </c>
      <c r="E75" s="54" t="s">
        <v>36</v>
      </c>
      <c r="F75" s="54" t="s">
        <v>19</v>
      </c>
      <c r="G75" s="54" t="s">
        <v>34</v>
      </c>
      <c r="H75" s="54" t="s">
        <v>30</v>
      </c>
      <c r="I75" s="54" t="s">
        <v>36</v>
      </c>
      <c r="J75" s="54" t="s">
        <v>33</v>
      </c>
      <c r="K75" s="54" t="s">
        <v>34</v>
      </c>
    </row>
    <row r="76" spans="1:11" x14ac:dyDescent="0.3">
      <c r="A76" s="55"/>
      <c r="B76" s="54" t="s">
        <v>29</v>
      </c>
      <c r="C76" s="54" t="s">
        <v>37</v>
      </c>
      <c r="D76" s="54" t="s">
        <v>32</v>
      </c>
      <c r="E76" s="54" t="s">
        <v>38</v>
      </c>
      <c r="F76" s="54" t="s">
        <v>29</v>
      </c>
      <c r="G76" s="54" t="s">
        <v>31</v>
      </c>
      <c r="H76" s="54" t="s">
        <v>32</v>
      </c>
      <c r="I76" s="54" t="s">
        <v>38</v>
      </c>
      <c r="J76" s="54" t="s">
        <v>29</v>
      </c>
      <c r="K76" s="54" t="s">
        <v>39</v>
      </c>
    </row>
    <row r="77" spans="1:11" x14ac:dyDescent="0.3">
      <c r="A77" s="55"/>
      <c r="B77" s="54" t="s">
        <v>68</v>
      </c>
      <c r="C77" s="54" t="s">
        <v>69</v>
      </c>
      <c r="D77" s="54" t="s">
        <v>70</v>
      </c>
      <c r="E77" s="54" t="s">
        <v>71</v>
      </c>
      <c r="F77" s="54" t="s">
        <v>72</v>
      </c>
      <c r="G77" s="54" t="s">
        <v>73</v>
      </c>
      <c r="H77" s="54" t="s">
        <v>74</v>
      </c>
      <c r="I77" s="54" t="s">
        <v>75</v>
      </c>
      <c r="J77" s="54" t="s">
        <v>76</v>
      </c>
      <c r="K77" s="54" t="s">
        <v>34</v>
      </c>
    </row>
    <row r="78" spans="1:11" x14ac:dyDescent="0.3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</row>
    <row r="79" spans="1:11" x14ac:dyDescent="0.3">
      <c r="A79" s="54" t="s">
        <v>186</v>
      </c>
      <c r="B79" s="52">
        <v>-352</v>
      </c>
      <c r="C79" s="52">
        <v>0</v>
      </c>
      <c r="D79" s="52">
        <v>0</v>
      </c>
      <c r="E79" s="52">
        <v>0</v>
      </c>
      <c r="F79" s="52">
        <v>-352</v>
      </c>
      <c r="G79" s="52">
        <v>0</v>
      </c>
      <c r="H79" s="52">
        <v>0</v>
      </c>
      <c r="I79" s="52">
        <v>0</v>
      </c>
      <c r="J79" s="52">
        <v>-352</v>
      </c>
      <c r="K79" s="53">
        <v>0</v>
      </c>
    </row>
    <row r="80" spans="1:11" x14ac:dyDescent="0.3">
      <c r="A80" s="54" t="s">
        <v>40</v>
      </c>
      <c r="B80" s="52">
        <v>-10179</v>
      </c>
      <c r="C80" s="52">
        <v>1</v>
      </c>
      <c r="D80" s="52">
        <v>0</v>
      </c>
      <c r="E80" s="52">
        <v>0</v>
      </c>
      <c r="F80" s="52">
        <v>-10178</v>
      </c>
      <c r="G80" s="52">
        <v>515</v>
      </c>
      <c r="H80" s="52">
        <v>0</v>
      </c>
      <c r="I80" s="52">
        <v>0</v>
      </c>
      <c r="J80" s="52">
        <v>-10693</v>
      </c>
      <c r="K80" s="54" t="s">
        <v>34</v>
      </c>
    </row>
    <row r="81" spans="1:11" x14ac:dyDescent="0.3">
      <c r="A81" s="54" t="s">
        <v>41</v>
      </c>
      <c r="B81" s="52">
        <v>-1285630</v>
      </c>
      <c r="C81" s="52">
        <v>5730</v>
      </c>
      <c r="D81" s="52">
        <v>0</v>
      </c>
      <c r="E81" s="52">
        <v>0</v>
      </c>
      <c r="F81" s="52">
        <v>-1279900</v>
      </c>
      <c r="G81" s="52">
        <v>92091</v>
      </c>
      <c r="H81" s="52">
        <v>0</v>
      </c>
      <c r="I81" s="52">
        <v>0</v>
      </c>
      <c r="J81" s="52">
        <v>-1283594</v>
      </c>
      <c r="K81" s="54" t="s">
        <v>34</v>
      </c>
    </row>
    <row r="82" spans="1:11" x14ac:dyDescent="0.3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</row>
    <row r="83" spans="1:11" x14ac:dyDescent="0.3">
      <c r="A83" s="65" t="s">
        <v>42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</row>
    <row r="84" spans="1:11" x14ac:dyDescent="0.3">
      <c r="A84" s="51" t="s">
        <v>77</v>
      </c>
      <c r="B84" s="54" t="s">
        <v>43</v>
      </c>
      <c r="C84" s="54" t="s">
        <v>78</v>
      </c>
      <c r="D84" s="54" t="s">
        <v>34</v>
      </c>
      <c r="E84" s="54" t="s">
        <v>44</v>
      </c>
      <c r="F84" s="54" t="s">
        <v>34</v>
      </c>
      <c r="G84" s="54" t="s">
        <v>34</v>
      </c>
      <c r="H84" s="54" t="s">
        <v>34</v>
      </c>
      <c r="I84" s="54" t="s">
        <v>34</v>
      </c>
      <c r="J84" s="54" t="s">
        <v>34</v>
      </c>
      <c r="K84" s="54" t="s">
        <v>34</v>
      </c>
    </row>
    <row r="85" spans="1:11" x14ac:dyDescent="0.3">
      <c r="A85" s="51" t="s">
        <v>187</v>
      </c>
      <c r="B85" s="54" t="s">
        <v>188</v>
      </c>
      <c r="C85" s="54" t="s">
        <v>188</v>
      </c>
      <c r="D85" s="54" t="s">
        <v>34</v>
      </c>
      <c r="E85" s="53">
        <v>6310</v>
      </c>
      <c r="F85" s="54" t="s">
        <v>34</v>
      </c>
      <c r="G85" s="54" t="s">
        <v>34</v>
      </c>
      <c r="H85" s="54" t="s">
        <v>34</v>
      </c>
      <c r="I85" s="54" t="s">
        <v>34</v>
      </c>
      <c r="J85" s="54" t="s">
        <v>34</v>
      </c>
      <c r="K85" s="54" t="s">
        <v>34</v>
      </c>
    </row>
    <row r="86" spans="1:11" x14ac:dyDescent="0.3">
      <c r="A86" s="51" t="s">
        <v>189</v>
      </c>
      <c r="B86" s="54" t="s">
        <v>190</v>
      </c>
      <c r="C86" s="54" t="s">
        <v>190</v>
      </c>
      <c r="D86" s="54" t="s">
        <v>34</v>
      </c>
      <c r="E86" s="53">
        <v>8180</v>
      </c>
      <c r="F86" s="54" t="s">
        <v>34</v>
      </c>
      <c r="G86" s="54" t="s">
        <v>34</v>
      </c>
      <c r="H86" s="54" t="s">
        <v>34</v>
      </c>
      <c r="I86" s="54" t="s">
        <v>34</v>
      </c>
      <c r="J86" s="54" t="s">
        <v>34</v>
      </c>
      <c r="K86" s="54" t="s">
        <v>34</v>
      </c>
    </row>
    <row r="87" spans="1:11" x14ac:dyDescent="0.3">
      <c r="A87" s="51" t="s">
        <v>191</v>
      </c>
      <c r="B87" s="54" t="s">
        <v>192</v>
      </c>
      <c r="C87" s="54" t="s">
        <v>192</v>
      </c>
      <c r="D87" s="54" t="s">
        <v>34</v>
      </c>
      <c r="E87" s="53">
        <v>5730</v>
      </c>
      <c r="F87" s="54" t="s">
        <v>34</v>
      </c>
      <c r="G87" s="54" t="s">
        <v>34</v>
      </c>
      <c r="H87" s="54" t="s">
        <v>34</v>
      </c>
      <c r="I87" s="54" t="s">
        <v>34</v>
      </c>
      <c r="J87" s="54" t="s">
        <v>34</v>
      </c>
      <c r="K87" s="54" t="s">
        <v>34</v>
      </c>
    </row>
    <row r="88" spans="1:11" x14ac:dyDescent="0.3">
      <c r="A88" s="51" t="s">
        <v>193</v>
      </c>
      <c r="B88" s="54" t="s">
        <v>194</v>
      </c>
      <c r="C88" s="54" t="s">
        <v>194</v>
      </c>
      <c r="D88" s="54" t="s">
        <v>34</v>
      </c>
      <c r="E88" s="53">
        <v>9650</v>
      </c>
      <c r="F88" s="54" t="s">
        <v>34</v>
      </c>
      <c r="G88" s="54" t="s">
        <v>34</v>
      </c>
      <c r="H88" s="54" t="s">
        <v>34</v>
      </c>
      <c r="I88" s="54" t="s">
        <v>34</v>
      </c>
      <c r="J88" s="54" t="s">
        <v>34</v>
      </c>
      <c r="K88" s="54" t="s">
        <v>34</v>
      </c>
    </row>
    <row r="89" spans="1:11" x14ac:dyDescent="0.3">
      <c r="A89" s="51" t="s">
        <v>195</v>
      </c>
      <c r="B89" s="54" t="s">
        <v>194</v>
      </c>
      <c r="C89" s="54" t="s">
        <v>194</v>
      </c>
      <c r="D89" s="54" t="s">
        <v>34</v>
      </c>
      <c r="E89" s="53">
        <v>8765</v>
      </c>
      <c r="F89" s="54" t="s">
        <v>34</v>
      </c>
      <c r="G89" s="54" t="s">
        <v>34</v>
      </c>
      <c r="H89" s="54" t="s">
        <v>34</v>
      </c>
      <c r="I89" s="54" t="s">
        <v>34</v>
      </c>
      <c r="J89" s="54" t="s">
        <v>34</v>
      </c>
      <c r="K89" s="54" t="s">
        <v>34</v>
      </c>
    </row>
    <row r="90" spans="1:11" x14ac:dyDescent="0.3">
      <c r="A90" s="51" t="s">
        <v>196</v>
      </c>
      <c r="B90" s="54" t="s">
        <v>197</v>
      </c>
      <c r="C90" s="54" t="s">
        <v>197</v>
      </c>
      <c r="D90" s="54" t="s">
        <v>34</v>
      </c>
      <c r="E90" s="53">
        <v>1176</v>
      </c>
      <c r="F90" s="54" t="s">
        <v>34</v>
      </c>
      <c r="G90" s="54" t="s">
        <v>34</v>
      </c>
      <c r="H90" s="54" t="s">
        <v>34</v>
      </c>
      <c r="I90" s="54" t="s">
        <v>34</v>
      </c>
      <c r="J90" s="54" t="s">
        <v>34</v>
      </c>
      <c r="K90" s="54" t="s">
        <v>34</v>
      </c>
    </row>
    <row r="91" spans="1:11" x14ac:dyDescent="0.3">
      <c r="A91" s="51" t="s">
        <v>198</v>
      </c>
      <c r="B91" s="54" t="s">
        <v>199</v>
      </c>
      <c r="C91" s="54" t="s">
        <v>199</v>
      </c>
      <c r="D91" s="54" t="s">
        <v>34</v>
      </c>
      <c r="E91" s="53">
        <v>10450</v>
      </c>
      <c r="F91" s="54" t="s">
        <v>34</v>
      </c>
      <c r="G91" s="54" t="s">
        <v>34</v>
      </c>
      <c r="H91" s="54" t="s">
        <v>34</v>
      </c>
      <c r="I91" s="54" t="s">
        <v>34</v>
      </c>
      <c r="J91" s="54" t="s">
        <v>34</v>
      </c>
      <c r="K91" s="54" t="s">
        <v>34</v>
      </c>
    </row>
    <row r="92" spans="1:11" x14ac:dyDescent="0.3">
      <c r="A92" s="51" t="s">
        <v>200</v>
      </c>
      <c r="B92" s="54" t="s">
        <v>201</v>
      </c>
      <c r="C92" s="54" t="s">
        <v>201</v>
      </c>
      <c r="D92" s="54" t="s">
        <v>34</v>
      </c>
      <c r="E92" s="53">
        <v>12988</v>
      </c>
      <c r="F92" s="54" t="s">
        <v>34</v>
      </c>
      <c r="G92" s="54" t="s">
        <v>34</v>
      </c>
      <c r="H92" s="54" t="s">
        <v>34</v>
      </c>
      <c r="I92" s="54" t="s">
        <v>34</v>
      </c>
      <c r="J92" s="54" t="s">
        <v>34</v>
      </c>
      <c r="K92" s="54" t="s">
        <v>34</v>
      </c>
    </row>
    <row r="93" spans="1:11" x14ac:dyDescent="0.3">
      <c r="A93" s="51" t="s">
        <v>202</v>
      </c>
      <c r="B93" s="54" t="s">
        <v>203</v>
      </c>
      <c r="C93" s="54" t="s">
        <v>203</v>
      </c>
      <c r="D93" s="54" t="s">
        <v>34</v>
      </c>
      <c r="E93" s="53">
        <v>10325</v>
      </c>
      <c r="F93" s="54" t="s">
        <v>34</v>
      </c>
      <c r="G93" s="54" t="s">
        <v>34</v>
      </c>
      <c r="H93" s="54" t="s">
        <v>34</v>
      </c>
      <c r="I93" s="54" t="s">
        <v>34</v>
      </c>
      <c r="J93" s="54" t="s">
        <v>34</v>
      </c>
      <c r="K93" s="54" t="s">
        <v>34</v>
      </c>
    </row>
    <row r="94" spans="1:11" x14ac:dyDescent="0.3">
      <c r="A94" s="51" t="s">
        <v>204</v>
      </c>
      <c r="B94" s="54" t="s">
        <v>205</v>
      </c>
      <c r="C94" s="54" t="s">
        <v>205</v>
      </c>
      <c r="D94" s="54" t="s">
        <v>34</v>
      </c>
      <c r="E94" s="53">
        <v>16680</v>
      </c>
      <c r="F94" s="54" t="s">
        <v>34</v>
      </c>
      <c r="G94" s="54" t="s">
        <v>34</v>
      </c>
      <c r="H94" s="54" t="s">
        <v>34</v>
      </c>
      <c r="I94" s="54" t="s">
        <v>34</v>
      </c>
      <c r="J94" s="54" t="s">
        <v>34</v>
      </c>
      <c r="K94" s="54" t="s">
        <v>34</v>
      </c>
    </row>
    <row r="95" spans="1:11" x14ac:dyDescent="0.3">
      <c r="A95" s="51" t="s">
        <v>206</v>
      </c>
      <c r="B95" s="54" t="s">
        <v>205</v>
      </c>
      <c r="C95" s="54" t="s">
        <v>205</v>
      </c>
      <c r="D95" s="54" t="s">
        <v>34</v>
      </c>
      <c r="E95" s="53">
        <v>60000</v>
      </c>
      <c r="F95" s="54" t="s">
        <v>34</v>
      </c>
      <c r="G95" s="54" t="s">
        <v>34</v>
      </c>
      <c r="H95" s="54" t="s">
        <v>34</v>
      </c>
      <c r="I95" s="54" t="s">
        <v>34</v>
      </c>
      <c r="J95" s="54" t="s">
        <v>34</v>
      </c>
      <c r="K95" s="54" t="s">
        <v>34</v>
      </c>
    </row>
    <row r="96" spans="1:11" x14ac:dyDescent="0.3">
      <c r="A96" s="51" t="s">
        <v>207</v>
      </c>
      <c r="B96" s="54" t="s">
        <v>208</v>
      </c>
      <c r="C96" s="54" t="s">
        <v>208</v>
      </c>
      <c r="D96" s="54" t="s">
        <v>34</v>
      </c>
      <c r="E96" s="53">
        <v>10785</v>
      </c>
      <c r="F96" s="54" t="s">
        <v>34</v>
      </c>
      <c r="G96" s="54" t="s">
        <v>34</v>
      </c>
      <c r="H96" s="54" t="s">
        <v>34</v>
      </c>
      <c r="I96" s="54" t="s">
        <v>34</v>
      </c>
      <c r="J96" s="54" t="s">
        <v>34</v>
      </c>
      <c r="K96" s="54" t="s">
        <v>34</v>
      </c>
    </row>
    <row r="97" spans="1:11" x14ac:dyDescent="0.3">
      <c r="A97" s="51" t="s">
        <v>209</v>
      </c>
      <c r="B97" s="54" t="s">
        <v>210</v>
      </c>
      <c r="C97" s="54" t="s">
        <v>210</v>
      </c>
      <c r="D97" s="54" t="s">
        <v>34</v>
      </c>
      <c r="E97" s="53">
        <v>6190</v>
      </c>
      <c r="F97" s="54" t="s">
        <v>34</v>
      </c>
      <c r="G97" s="54" t="s">
        <v>34</v>
      </c>
      <c r="H97" s="54" t="s">
        <v>34</v>
      </c>
      <c r="I97" s="54" t="s">
        <v>34</v>
      </c>
      <c r="J97" s="54" t="s">
        <v>34</v>
      </c>
      <c r="K97" s="54" t="s">
        <v>34</v>
      </c>
    </row>
    <row r="98" spans="1:11" x14ac:dyDescent="0.3">
      <c r="A98" s="51" t="s">
        <v>211</v>
      </c>
      <c r="B98" s="54" t="s">
        <v>79</v>
      </c>
      <c r="C98" s="54" t="s">
        <v>79</v>
      </c>
      <c r="D98" s="54" t="s">
        <v>34</v>
      </c>
      <c r="E98" s="53">
        <v>4560</v>
      </c>
      <c r="F98" s="54" t="s">
        <v>34</v>
      </c>
      <c r="G98" s="54" t="s">
        <v>34</v>
      </c>
      <c r="H98" s="54" t="s">
        <v>34</v>
      </c>
      <c r="I98" s="54" t="s">
        <v>34</v>
      </c>
      <c r="J98" s="54" t="s">
        <v>34</v>
      </c>
      <c r="K98" s="54" t="s">
        <v>34</v>
      </c>
    </row>
    <row r="99" spans="1:11" x14ac:dyDescent="0.3">
      <c r="A99" s="51" t="s">
        <v>212</v>
      </c>
      <c r="B99" s="54" t="s">
        <v>79</v>
      </c>
      <c r="C99" s="54" t="s">
        <v>79</v>
      </c>
      <c r="D99" s="54" t="s">
        <v>34</v>
      </c>
      <c r="E99" s="53">
        <v>7600</v>
      </c>
      <c r="F99" s="54" t="s">
        <v>34</v>
      </c>
      <c r="G99" s="54" t="s">
        <v>34</v>
      </c>
      <c r="H99" s="54" t="s">
        <v>34</v>
      </c>
      <c r="I99" s="54" t="s">
        <v>34</v>
      </c>
      <c r="J99" s="54" t="s">
        <v>34</v>
      </c>
      <c r="K99" s="54" t="s">
        <v>34</v>
      </c>
    </row>
    <row r="100" spans="1:11" x14ac:dyDescent="0.3">
      <c r="A100" s="67"/>
      <c r="B100" s="67"/>
      <c r="C100" s="56" t="s">
        <v>213</v>
      </c>
      <c r="D100" s="56" t="s">
        <v>34</v>
      </c>
      <c r="E100" s="57">
        <v>179389</v>
      </c>
      <c r="F100" s="56" t="s">
        <v>34</v>
      </c>
      <c r="G100" s="56" t="s">
        <v>34</v>
      </c>
      <c r="H100" s="56" t="s">
        <v>34</v>
      </c>
      <c r="I100" s="56" t="s">
        <v>34</v>
      </c>
      <c r="J100" s="56" t="s">
        <v>34</v>
      </c>
      <c r="K100" s="56" t="s">
        <v>34</v>
      </c>
    </row>
    <row r="101" spans="1:11" x14ac:dyDescent="0.3">
      <c r="A101" s="68" t="s">
        <v>214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</row>
  </sheetData>
  <mergeCells count="17">
    <mergeCell ref="A8:K8"/>
    <mergeCell ref="A3:K3"/>
    <mergeCell ref="A4:K4"/>
    <mergeCell ref="A1:K1"/>
    <mergeCell ref="A2:K2"/>
    <mergeCell ref="A7:K7"/>
    <mergeCell ref="A82:K82"/>
    <mergeCell ref="A83:K83"/>
    <mergeCell ref="A100:B100"/>
    <mergeCell ref="A101:K101"/>
    <mergeCell ref="A73:K73"/>
    <mergeCell ref="A78:K78"/>
    <mergeCell ref="A67:K67"/>
    <mergeCell ref="A70:C70"/>
    <mergeCell ref="A71:K71"/>
    <mergeCell ref="A72:C72"/>
    <mergeCell ref="A74:K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59"/>
  <sheetViews>
    <sheetView topLeftCell="B32" workbookViewId="0">
      <selection activeCell="C60" sqref="C60:C61"/>
    </sheetView>
  </sheetViews>
  <sheetFormatPr defaultRowHeight="14.4" x14ac:dyDescent="0.3"/>
  <cols>
    <col min="1" max="1" width="24.21875" style="29" bestFit="1" customWidth="1"/>
    <col min="2" max="2" width="15.88671875" style="52" bestFit="1" customWidth="1"/>
    <col min="3" max="3" width="12.6640625" style="52" bestFit="1" customWidth="1"/>
    <col min="4" max="4" width="14" style="52" bestFit="1" customWidth="1"/>
    <col min="5" max="5" width="14.6640625" style="52" bestFit="1" customWidth="1"/>
    <col min="6" max="6" width="13.33203125" style="52" bestFit="1" customWidth="1"/>
    <col min="7" max="7" width="7.44140625" style="52" bestFit="1" customWidth="1"/>
    <col min="8" max="8" width="18.77734375" style="52" bestFit="1" customWidth="1"/>
    <col min="9" max="9" width="14.6640625" style="52" bestFit="1" customWidth="1"/>
    <col min="10" max="10" width="15.77734375" style="52" bestFit="1" customWidth="1"/>
    <col min="11" max="11" width="6.21875" style="52" bestFit="1" customWidth="1"/>
    <col min="12" max="12" width="32" style="52" bestFit="1" customWidth="1"/>
    <col min="13" max="13" width="40.44140625" style="52" bestFit="1" customWidth="1"/>
    <col min="14" max="14" width="32.6640625" style="30" bestFit="1" customWidth="1"/>
    <col min="15" max="15" width="38.33203125" style="47" bestFit="1" customWidth="1"/>
    <col min="16" max="16" width="21.6640625" style="47" bestFit="1" customWidth="1"/>
    <col min="17" max="17" width="18.21875" style="47" bestFit="1" customWidth="1"/>
    <col min="18" max="18" width="24.21875" style="47" bestFit="1" customWidth="1"/>
    <col min="19" max="19" width="13.109375" style="47" bestFit="1" customWidth="1"/>
    <col min="20" max="20" width="19.5546875" style="47" bestFit="1" customWidth="1"/>
    <col min="21" max="21" width="21.44140625" style="47" bestFit="1" customWidth="1"/>
    <col min="22" max="22" width="21.109375" style="47" bestFit="1" customWidth="1"/>
    <col min="23" max="16384" width="8.88671875" style="47"/>
  </cols>
  <sheetData>
    <row r="1" spans="1:22" x14ac:dyDescent="0.3">
      <c r="A1" s="45" t="s">
        <v>27</v>
      </c>
      <c r="B1" s="52" t="s">
        <v>45</v>
      </c>
      <c r="C1" s="52" t="s">
        <v>46</v>
      </c>
      <c r="D1" s="52" t="s">
        <v>47</v>
      </c>
      <c r="E1" s="52" t="s">
        <v>48</v>
      </c>
      <c r="F1" s="52" t="s">
        <v>49</v>
      </c>
      <c r="G1" s="52" t="s">
        <v>50</v>
      </c>
      <c r="H1" s="52" t="s">
        <v>51</v>
      </c>
      <c r="I1" s="52" t="s">
        <v>48</v>
      </c>
      <c r="J1" s="52" t="s">
        <v>52</v>
      </c>
      <c r="K1" s="52" t="s">
        <v>53</v>
      </c>
      <c r="L1" s="52" t="s">
        <v>22</v>
      </c>
      <c r="M1" s="52" t="s">
        <v>21</v>
      </c>
      <c r="O1" s="46" t="s">
        <v>23</v>
      </c>
      <c r="P1" s="47" t="s">
        <v>54</v>
      </c>
      <c r="Q1" s="47" t="s">
        <v>55</v>
      </c>
      <c r="R1" s="47" t="s">
        <v>56</v>
      </c>
      <c r="S1" s="47" t="s">
        <v>57</v>
      </c>
      <c r="T1" s="47" t="s">
        <v>58</v>
      </c>
      <c r="U1" s="47" t="s">
        <v>59</v>
      </c>
      <c r="V1" s="47" t="s">
        <v>60</v>
      </c>
    </row>
    <row r="2" spans="1:22" x14ac:dyDescent="0.3">
      <c r="A2" s="51" t="s">
        <v>84</v>
      </c>
      <c r="B2" s="52">
        <v>-236</v>
      </c>
      <c r="C2" s="52">
        <v>0</v>
      </c>
      <c r="D2" s="52">
        <v>0</v>
      </c>
      <c r="E2" s="52">
        <v>0</v>
      </c>
      <c r="F2" s="52">
        <v>-236</v>
      </c>
      <c r="G2" s="52">
        <v>52</v>
      </c>
      <c r="H2" s="52">
        <v>0</v>
      </c>
      <c r="I2" s="52">
        <v>0</v>
      </c>
      <c r="J2" s="52">
        <v>-288</v>
      </c>
      <c r="K2" s="52">
        <v>0</v>
      </c>
      <c r="L2" s="52" t="str">
        <f>TRIM(A2&amp;"-box")</f>
        <v>ADMIRE-8PC*2GM-box</v>
      </c>
      <c r="M2" s="52" t="str">
        <f>VLOOKUP(A2,'[2]Shraddha Mane_ProductLink_2021J'!$E$2:$H$60,4,0)</f>
        <v>ADMIRE WG70 125X(8X2GR) BAG IN</v>
      </c>
      <c r="O2" s="44" t="s">
        <v>24</v>
      </c>
      <c r="P2" s="48">
        <v>-236</v>
      </c>
      <c r="Q2" s="48">
        <v>0</v>
      </c>
      <c r="R2" s="48">
        <v>0</v>
      </c>
      <c r="S2" s="48">
        <v>52</v>
      </c>
      <c r="T2" s="48">
        <v>0</v>
      </c>
      <c r="U2" s="48">
        <v>0</v>
      </c>
      <c r="V2" s="48">
        <v>-288</v>
      </c>
    </row>
    <row r="3" spans="1:22" x14ac:dyDescent="0.3">
      <c r="A3" s="51" t="s">
        <v>85</v>
      </c>
      <c r="B3" s="52">
        <v>-51</v>
      </c>
      <c r="C3" s="52">
        <v>0</v>
      </c>
      <c r="D3" s="52">
        <v>0</v>
      </c>
      <c r="E3" s="52">
        <v>0</v>
      </c>
      <c r="F3" s="52">
        <v>-51</v>
      </c>
      <c r="G3" s="52">
        <v>0</v>
      </c>
      <c r="H3" s="52">
        <v>0</v>
      </c>
      <c r="I3" s="52">
        <v>0</v>
      </c>
      <c r="J3" s="52">
        <v>-51</v>
      </c>
      <c r="K3" s="52">
        <v>0</v>
      </c>
      <c r="L3" s="52" t="str">
        <f t="shared" ref="L3:L59" si="0">TRIM(A3&amp;"-box")</f>
        <v>ALANTO 50*100GM-box</v>
      </c>
      <c r="M3" s="52" t="str">
        <f>VLOOKUP(A3,'[2]Shraddha Mane_ProductLink_2021J'!$E$2:$H$60,4,0)</f>
        <v>ALANTO (T) SC240 50X100ML BOT IN</v>
      </c>
      <c r="O3" s="44" t="s">
        <v>257</v>
      </c>
      <c r="P3" s="48">
        <v>-51</v>
      </c>
      <c r="Q3" s="48">
        <v>0</v>
      </c>
      <c r="R3" s="48">
        <v>0</v>
      </c>
      <c r="S3" s="48">
        <v>0</v>
      </c>
      <c r="T3" s="48">
        <v>0</v>
      </c>
      <c r="U3" s="48">
        <v>0</v>
      </c>
      <c r="V3" s="48">
        <v>-51</v>
      </c>
    </row>
    <row r="4" spans="1:22" x14ac:dyDescent="0.3">
      <c r="A4" s="51" t="s">
        <v>87</v>
      </c>
      <c r="B4" s="52">
        <v>-48</v>
      </c>
      <c r="C4" s="52">
        <v>0</v>
      </c>
      <c r="D4" s="52">
        <v>0</v>
      </c>
      <c r="E4" s="52">
        <v>0</v>
      </c>
      <c r="F4" s="52">
        <v>-48</v>
      </c>
      <c r="G4" s="52">
        <v>0</v>
      </c>
      <c r="H4" s="52">
        <v>0</v>
      </c>
      <c r="I4" s="52">
        <v>0</v>
      </c>
      <c r="J4" s="52">
        <v>-48</v>
      </c>
      <c r="K4" s="52">
        <v>0</v>
      </c>
      <c r="L4" s="52" t="str">
        <f t="shared" si="0"/>
        <v>ALIETE-100GM-box</v>
      </c>
      <c r="M4" s="52" t="str">
        <f>VLOOKUP(A4,'[2]Shraddha Mane_ProductLink_2021J'!$E$2:$H$60,4,0)</f>
        <v>ALIETTE WP80 40X100GR BAG IN</v>
      </c>
      <c r="O4" s="44" t="s">
        <v>258</v>
      </c>
      <c r="P4" s="48">
        <v>-48</v>
      </c>
      <c r="Q4" s="48">
        <v>0</v>
      </c>
      <c r="R4" s="48">
        <v>0</v>
      </c>
      <c r="S4" s="48">
        <v>0</v>
      </c>
      <c r="T4" s="48">
        <v>0</v>
      </c>
      <c r="U4" s="48">
        <v>0</v>
      </c>
      <c r="V4" s="48">
        <v>-48</v>
      </c>
    </row>
    <row r="5" spans="1:22" x14ac:dyDescent="0.3">
      <c r="A5" s="29" t="s">
        <v>89</v>
      </c>
      <c r="B5" s="52">
        <v>-10</v>
      </c>
      <c r="C5" s="52">
        <v>0</v>
      </c>
      <c r="D5" s="52">
        <v>0</v>
      </c>
      <c r="E5" s="52">
        <v>0</v>
      </c>
      <c r="F5" s="52">
        <v>-10</v>
      </c>
      <c r="G5" s="52">
        <v>5</v>
      </c>
      <c r="H5" s="52">
        <v>0</v>
      </c>
      <c r="I5" s="52">
        <v>0</v>
      </c>
      <c r="J5" s="52">
        <v>-15</v>
      </c>
      <c r="K5" s="52">
        <v>0</v>
      </c>
      <c r="L5" s="52" t="str">
        <f t="shared" si="0"/>
        <v>AMBTION 250ML-box</v>
      </c>
      <c r="M5" s="52" t="str">
        <f>VLOOKUP(A5,'[2]Shraddha Mane_ProductLink_2021J'!$E$2:$H$60,4,0)</f>
        <v>AMBITION 40X250ML BOT IN</v>
      </c>
      <c r="O5" s="44" t="s">
        <v>223</v>
      </c>
      <c r="P5" s="48">
        <v>-10</v>
      </c>
      <c r="Q5" s="48">
        <v>0</v>
      </c>
      <c r="R5" s="48">
        <v>0</v>
      </c>
      <c r="S5" s="48">
        <v>5</v>
      </c>
      <c r="T5" s="48">
        <v>0</v>
      </c>
      <c r="U5" s="48">
        <v>0</v>
      </c>
      <c r="V5" s="48">
        <v>-15</v>
      </c>
    </row>
    <row r="6" spans="1:22" x14ac:dyDescent="0.3">
      <c r="A6" s="29" t="s">
        <v>92</v>
      </c>
      <c r="B6" s="52">
        <v>-14</v>
      </c>
      <c r="C6" s="52">
        <v>0</v>
      </c>
      <c r="D6" s="52">
        <v>0</v>
      </c>
      <c r="E6" s="52">
        <v>0</v>
      </c>
      <c r="F6" s="52">
        <v>-14</v>
      </c>
      <c r="G6" s="52">
        <v>0</v>
      </c>
      <c r="H6" s="52">
        <v>0</v>
      </c>
      <c r="I6" s="52">
        <v>0</v>
      </c>
      <c r="J6" s="52">
        <v>-14</v>
      </c>
      <c r="K6" s="52">
        <v>0</v>
      </c>
      <c r="L6" s="52" t="str">
        <f t="shared" si="0"/>
        <v>ANRACOL-250GM-box</v>
      </c>
      <c r="M6" s="52" t="s">
        <v>226</v>
      </c>
      <c r="O6" s="44" t="s">
        <v>224</v>
      </c>
      <c r="P6" s="48">
        <v>-191</v>
      </c>
      <c r="Q6" s="48">
        <v>0</v>
      </c>
      <c r="R6" s="48">
        <v>0</v>
      </c>
      <c r="S6" s="48">
        <v>28</v>
      </c>
      <c r="T6" s="48">
        <v>0</v>
      </c>
      <c r="U6" s="48">
        <v>0</v>
      </c>
      <c r="V6" s="48">
        <v>-219</v>
      </c>
    </row>
    <row r="7" spans="1:22" x14ac:dyDescent="0.3">
      <c r="A7" s="29" t="s">
        <v>94</v>
      </c>
      <c r="B7" s="52">
        <v>-191</v>
      </c>
      <c r="C7" s="52">
        <v>0</v>
      </c>
      <c r="D7" s="52">
        <v>0</v>
      </c>
      <c r="E7" s="52">
        <v>0</v>
      </c>
      <c r="F7" s="52">
        <v>-191</v>
      </c>
      <c r="G7" s="52">
        <v>28</v>
      </c>
      <c r="H7" s="52">
        <v>0</v>
      </c>
      <c r="I7" s="52">
        <v>0</v>
      </c>
      <c r="J7" s="52">
        <v>-219</v>
      </c>
      <c r="K7" s="52">
        <v>0</v>
      </c>
      <c r="L7" s="52" t="str">
        <f t="shared" si="0"/>
        <v>ANTRACOL -10*1KG-box</v>
      </c>
      <c r="M7" s="52" t="str">
        <f>VLOOKUP(A7,'[2]Shraddha Mane_ProductLink_2021J'!$E$2:$H$60,4,0)</f>
        <v>ANTRACOL (T) WP70 10X1KG BAG IN</v>
      </c>
      <c r="O7" s="44" t="s">
        <v>225</v>
      </c>
      <c r="P7" s="48">
        <v>-58</v>
      </c>
      <c r="Q7" s="48">
        <v>0</v>
      </c>
      <c r="R7" s="48">
        <v>0</v>
      </c>
      <c r="S7" s="48">
        <v>6</v>
      </c>
      <c r="T7" s="48">
        <v>0</v>
      </c>
      <c r="U7" s="48">
        <v>0</v>
      </c>
      <c r="V7" s="48">
        <v>-64</v>
      </c>
    </row>
    <row r="8" spans="1:22" x14ac:dyDescent="0.3">
      <c r="A8" s="29" t="s">
        <v>95</v>
      </c>
      <c r="B8" s="52">
        <v>-70</v>
      </c>
      <c r="C8" s="52">
        <v>0</v>
      </c>
      <c r="D8" s="52">
        <v>0</v>
      </c>
      <c r="E8" s="52">
        <v>0</v>
      </c>
      <c r="F8" s="52">
        <v>-70</v>
      </c>
      <c r="G8" s="52">
        <v>16</v>
      </c>
      <c r="H8" s="52">
        <v>0</v>
      </c>
      <c r="I8" s="52">
        <v>0</v>
      </c>
      <c r="J8" s="52">
        <v>-86</v>
      </c>
      <c r="K8" s="52">
        <v>0</v>
      </c>
      <c r="L8" s="52" t="str">
        <f t="shared" si="0"/>
        <v>ANTRACOL 250GM-box</v>
      </c>
      <c r="M8" s="52" t="str">
        <f>VLOOKUP(A8,'[2]Shraddha Mane_ProductLink_2021J'!$E$2:$H$60,4,0)</f>
        <v>ANTRACOL (T) WP70 40X250GR BAG IN</v>
      </c>
      <c r="O8" s="44" t="s">
        <v>226</v>
      </c>
      <c r="P8" s="48">
        <v>-84</v>
      </c>
      <c r="Q8" s="48">
        <v>0</v>
      </c>
      <c r="R8" s="48">
        <v>0</v>
      </c>
      <c r="S8" s="48">
        <v>16</v>
      </c>
      <c r="T8" s="48">
        <v>0</v>
      </c>
      <c r="U8" s="48">
        <v>0</v>
      </c>
      <c r="V8" s="48">
        <v>-100</v>
      </c>
    </row>
    <row r="9" spans="1:22" x14ac:dyDescent="0.3">
      <c r="A9" s="29" t="s">
        <v>98</v>
      </c>
      <c r="B9" s="52">
        <v>-2319</v>
      </c>
      <c r="C9" s="52">
        <v>0</v>
      </c>
      <c r="D9" s="52">
        <v>0</v>
      </c>
      <c r="E9" s="52">
        <v>0</v>
      </c>
      <c r="F9" s="52">
        <v>-2319</v>
      </c>
      <c r="G9" s="52">
        <v>98</v>
      </c>
      <c r="H9" s="52">
        <v>0</v>
      </c>
      <c r="I9" s="52">
        <v>0</v>
      </c>
      <c r="J9" s="52">
        <v>-2417</v>
      </c>
      <c r="K9" s="52">
        <v>0</v>
      </c>
      <c r="L9" s="52" t="str">
        <f t="shared" si="0"/>
        <v>ANTRACOL-100GM-box</v>
      </c>
      <c r="M9" s="52" t="str">
        <f>VLOOKUP(A9,'[2]Shraddha Mane_ProductLink_2021J'!$E$2:$H$60,4,0)</f>
        <v>ANTRACOL (T) WP70 50X100GR BAG IN</v>
      </c>
      <c r="O9" s="44" t="s">
        <v>227</v>
      </c>
      <c r="P9" s="48">
        <v>-2319</v>
      </c>
      <c r="Q9" s="48">
        <v>0</v>
      </c>
      <c r="R9" s="48">
        <v>0</v>
      </c>
      <c r="S9" s="48">
        <v>98</v>
      </c>
      <c r="T9" s="48">
        <v>0</v>
      </c>
      <c r="U9" s="48">
        <v>0</v>
      </c>
      <c r="V9" s="48">
        <v>-2417</v>
      </c>
    </row>
    <row r="10" spans="1:22" x14ac:dyDescent="0.3">
      <c r="A10" s="29" t="s">
        <v>99</v>
      </c>
      <c r="B10" s="52">
        <v>-58</v>
      </c>
      <c r="C10" s="52">
        <v>0</v>
      </c>
      <c r="D10" s="52">
        <v>0</v>
      </c>
      <c r="E10" s="52">
        <v>0</v>
      </c>
      <c r="F10" s="52">
        <v>-58</v>
      </c>
      <c r="G10" s="52">
        <v>6</v>
      </c>
      <c r="H10" s="52">
        <v>0</v>
      </c>
      <c r="I10" s="52">
        <v>0</v>
      </c>
      <c r="J10" s="52">
        <v>-64</v>
      </c>
      <c r="K10" s="52">
        <v>0</v>
      </c>
      <c r="L10" s="52" t="str">
        <f t="shared" si="0"/>
        <v>ANTRACOL-500GM-box</v>
      </c>
      <c r="M10" s="52" t="str">
        <f>VLOOKUP(A10,'[2]Shraddha Mane_ProductLink_2021J'!$E$2:$H$60,4,0)</f>
        <v>ANTRACOL (T) WP70 20X500GR BAG IN</v>
      </c>
      <c r="O10" s="44" t="s">
        <v>244</v>
      </c>
      <c r="P10" s="48">
        <v>-2</v>
      </c>
      <c r="Q10" s="48">
        <v>0</v>
      </c>
      <c r="R10" s="48">
        <v>0</v>
      </c>
      <c r="S10" s="48">
        <v>0</v>
      </c>
      <c r="T10" s="48">
        <v>0</v>
      </c>
      <c r="U10" s="48">
        <v>0</v>
      </c>
      <c r="V10" s="48">
        <v>-2</v>
      </c>
    </row>
    <row r="11" spans="1:22" x14ac:dyDescent="0.3">
      <c r="A11" s="29" t="s">
        <v>102</v>
      </c>
      <c r="B11" s="52">
        <v>-2</v>
      </c>
      <c r="C11" s="52">
        <v>0</v>
      </c>
      <c r="D11" s="52">
        <v>0</v>
      </c>
      <c r="E11" s="52">
        <v>0</v>
      </c>
      <c r="F11" s="52">
        <v>-2</v>
      </c>
      <c r="G11" s="52">
        <v>0</v>
      </c>
      <c r="H11" s="52">
        <v>0</v>
      </c>
      <c r="I11" s="52">
        <v>0</v>
      </c>
      <c r="J11" s="52">
        <v>-2</v>
      </c>
      <c r="K11" s="52">
        <v>0</v>
      </c>
      <c r="L11" s="52" t="str">
        <f t="shared" si="0"/>
        <v>ANTRACOL-50GM-box</v>
      </c>
      <c r="M11" s="52" t="s">
        <v>244</v>
      </c>
      <c r="O11" s="44" t="s">
        <v>228</v>
      </c>
      <c r="P11" s="48">
        <v>-142</v>
      </c>
      <c r="Q11" s="48">
        <v>0</v>
      </c>
      <c r="R11" s="48">
        <v>0</v>
      </c>
      <c r="S11" s="48">
        <v>115</v>
      </c>
      <c r="T11" s="48">
        <v>0</v>
      </c>
      <c r="U11" s="48">
        <v>0</v>
      </c>
      <c r="V11" s="48">
        <v>-257</v>
      </c>
    </row>
    <row r="12" spans="1:22" x14ac:dyDescent="0.3">
      <c r="A12" s="29" t="s">
        <v>105</v>
      </c>
      <c r="B12" s="52">
        <v>-23</v>
      </c>
      <c r="C12" s="52">
        <v>0</v>
      </c>
      <c r="D12" s="52">
        <v>0</v>
      </c>
      <c r="E12" s="52">
        <v>0</v>
      </c>
      <c r="F12" s="52">
        <v>-23</v>
      </c>
      <c r="G12" s="52">
        <v>5</v>
      </c>
      <c r="H12" s="52">
        <v>0</v>
      </c>
      <c r="I12" s="52">
        <v>0</v>
      </c>
      <c r="J12" s="52">
        <v>-28</v>
      </c>
      <c r="K12" s="52">
        <v>0</v>
      </c>
      <c r="L12" s="52" t="str">
        <f t="shared" si="0"/>
        <v>ARISE BORORN 100GM-box</v>
      </c>
      <c r="M12" s="52" t="str">
        <f>VLOOKUP(A12,'[2]Shraddha Mane_ProductLink_2021J'!$E$2:$H$60,4,0)</f>
        <v>DISCOUNTINUE PRODUCT</v>
      </c>
      <c r="O12" s="44" t="s">
        <v>229</v>
      </c>
      <c r="P12" s="48">
        <v>-3</v>
      </c>
      <c r="Q12" s="48">
        <v>0</v>
      </c>
      <c r="R12" s="48">
        <v>0</v>
      </c>
      <c r="S12" s="48">
        <v>5</v>
      </c>
      <c r="T12" s="48">
        <v>0</v>
      </c>
      <c r="U12" s="48">
        <v>0</v>
      </c>
      <c r="V12" s="48">
        <v>-8</v>
      </c>
    </row>
    <row r="13" spans="1:22" x14ac:dyDescent="0.3">
      <c r="A13" s="29" t="s">
        <v>108</v>
      </c>
      <c r="B13" s="52">
        <v>-8</v>
      </c>
      <c r="C13" s="52">
        <v>0</v>
      </c>
      <c r="D13" s="52">
        <v>0</v>
      </c>
      <c r="E13" s="52">
        <v>0</v>
      </c>
      <c r="F13" s="52">
        <v>-8</v>
      </c>
      <c r="G13" s="52">
        <v>5</v>
      </c>
      <c r="H13" s="52">
        <v>0</v>
      </c>
      <c r="I13" s="52">
        <v>0</v>
      </c>
      <c r="J13" s="52">
        <v>-13</v>
      </c>
      <c r="K13" s="52">
        <v>0</v>
      </c>
      <c r="L13" s="52" t="str">
        <f t="shared" si="0"/>
        <v>CONFIDOR 100ML-box</v>
      </c>
      <c r="M13" s="52" t="str">
        <f>VLOOKUP(A13,'[2]Shraddha Mane_ProductLink_2021J'!$E$2:$H$60,4,0)</f>
        <v>CONFIDOR (T) SL200 50X100ML BOT IN</v>
      </c>
      <c r="O13" s="44" t="s">
        <v>230</v>
      </c>
      <c r="P13" s="48">
        <v>-20</v>
      </c>
      <c r="Q13" s="48">
        <v>0</v>
      </c>
      <c r="R13" s="48">
        <v>0</v>
      </c>
      <c r="S13" s="48">
        <v>6</v>
      </c>
      <c r="T13" s="48">
        <v>0</v>
      </c>
      <c r="U13" s="48">
        <v>0</v>
      </c>
      <c r="V13" s="48">
        <v>-26</v>
      </c>
    </row>
    <row r="14" spans="1:22" x14ac:dyDescent="0.3">
      <c r="A14" s="29" t="s">
        <v>112</v>
      </c>
      <c r="B14" s="52">
        <v>-142</v>
      </c>
      <c r="C14" s="52">
        <v>0</v>
      </c>
      <c r="D14" s="52">
        <v>0</v>
      </c>
      <c r="E14" s="52">
        <v>0</v>
      </c>
      <c r="F14" s="52">
        <v>-142</v>
      </c>
      <c r="G14" s="52">
        <v>115</v>
      </c>
      <c r="H14" s="52">
        <v>0</v>
      </c>
      <c r="I14" s="52">
        <v>0</v>
      </c>
      <c r="J14" s="52">
        <v>-257</v>
      </c>
      <c r="K14" s="52">
        <v>0</v>
      </c>
      <c r="L14" s="52" t="str">
        <f t="shared" si="0"/>
        <v>CONFIDOR 50ML-box</v>
      </c>
      <c r="M14" s="52" t="str">
        <f>VLOOKUP(A14,'[2]Shraddha Mane_ProductLink_2021J'!$E$2:$H$60,4,0)</f>
        <v>CONFIDOR (T) SL200 100X50ML BOT IN</v>
      </c>
      <c r="O14" s="44" t="s">
        <v>259</v>
      </c>
      <c r="P14" s="48">
        <v>-2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-2</v>
      </c>
    </row>
    <row r="15" spans="1:22" x14ac:dyDescent="0.3">
      <c r="A15" s="29" t="s">
        <v>113</v>
      </c>
      <c r="B15" s="52">
        <v>-3</v>
      </c>
      <c r="C15" s="52">
        <v>0</v>
      </c>
      <c r="D15" s="52">
        <v>0</v>
      </c>
      <c r="E15" s="52">
        <v>0</v>
      </c>
      <c r="F15" s="52">
        <v>-3</v>
      </c>
      <c r="G15" s="52">
        <v>5</v>
      </c>
      <c r="H15" s="52">
        <v>0</v>
      </c>
      <c r="I15" s="52">
        <v>0</v>
      </c>
      <c r="J15" s="52">
        <v>-8</v>
      </c>
      <c r="K15" s="52">
        <v>0</v>
      </c>
      <c r="L15" s="52" t="str">
        <f t="shared" si="0"/>
        <v>CONFIDOR-1LTR-box</v>
      </c>
      <c r="M15" s="52" t="str">
        <f>VLOOKUP(A15,'[2]Shraddha Mane_ProductLink_2021J'!$E$2:$H$60,4,0)</f>
        <v>CONFIDOR (T) SL200 10X1L BOT IN</v>
      </c>
      <c r="O15" s="44" t="s">
        <v>231</v>
      </c>
      <c r="P15" s="48">
        <v>-8</v>
      </c>
      <c r="Q15" s="48">
        <v>0</v>
      </c>
      <c r="R15" s="48">
        <v>0</v>
      </c>
      <c r="S15" s="48">
        <v>5</v>
      </c>
      <c r="T15" s="48">
        <v>0</v>
      </c>
      <c r="U15" s="48">
        <v>0</v>
      </c>
      <c r="V15" s="48">
        <v>-13</v>
      </c>
    </row>
    <row r="16" spans="1:22" x14ac:dyDescent="0.3">
      <c r="A16" s="29" t="s">
        <v>116</v>
      </c>
      <c r="B16" s="52">
        <v>-20</v>
      </c>
      <c r="C16" s="52">
        <v>0</v>
      </c>
      <c r="D16" s="52">
        <v>0</v>
      </c>
      <c r="E16" s="52">
        <v>0</v>
      </c>
      <c r="F16" s="52">
        <v>-20</v>
      </c>
      <c r="G16" s="52">
        <v>6</v>
      </c>
      <c r="H16" s="52">
        <v>0</v>
      </c>
      <c r="I16" s="52">
        <v>0</v>
      </c>
      <c r="J16" s="52">
        <v>-26</v>
      </c>
      <c r="K16" s="52">
        <v>0</v>
      </c>
      <c r="L16" s="52" t="str">
        <f t="shared" si="0"/>
        <v>CONFIDOR-250ML-box</v>
      </c>
      <c r="M16" s="52" t="str">
        <f>VLOOKUP(A16,'[2]Shraddha Mane_ProductLink_2021J'!$E$2:$H$60,4,0)</f>
        <v>CONFIDOR (T) SL200 20X250ML BOT IN</v>
      </c>
      <c r="O16" s="44" t="s">
        <v>246</v>
      </c>
      <c r="P16" s="48">
        <v>-4</v>
      </c>
      <c r="Q16" s="48">
        <v>0</v>
      </c>
      <c r="R16" s="48">
        <v>0</v>
      </c>
      <c r="S16" s="48">
        <v>4</v>
      </c>
      <c r="T16" s="48">
        <v>0</v>
      </c>
      <c r="U16" s="48">
        <v>0</v>
      </c>
      <c r="V16" s="48">
        <v>-8</v>
      </c>
    </row>
    <row r="17" spans="1:22" x14ac:dyDescent="0.3">
      <c r="A17" s="29" t="s">
        <v>119</v>
      </c>
      <c r="B17" s="52">
        <v>-2</v>
      </c>
      <c r="C17" s="52">
        <v>0</v>
      </c>
      <c r="D17" s="52">
        <v>0</v>
      </c>
      <c r="E17" s="52">
        <v>0</v>
      </c>
      <c r="F17" s="52">
        <v>-2</v>
      </c>
      <c r="G17" s="52">
        <v>0</v>
      </c>
      <c r="H17" s="52">
        <v>0</v>
      </c>
      <c r="I17" s="52">
        <v>0</v>
      </c>
      <c r="J17" s="52">
        <v>-2</v>
      </c>
      <c r="K17" s="52">
        <v>0</v>
      </c>
      <c r="L17" s="52" t="str">
        <f t="shared" si="0"/>
        <v>CONFIDOR-500ML-box</v>
      </c>
      <c r="M17" s="52" t="str">
        <f>VLOOKUP(A17,'[2]Shraddha Mane_ProductLink_2021J'!$E$2:$H$60,4,0)</f>
        <v>CONFIDOR (T) SL200 20X500ML BOT IN</v>
      </c>
      <c r="O17" s="44" t="s">
        <v>247</v>
      </c>
      <c r="P17" s="48">
        <v>-14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-14</v>
      </c>
    </row>
    <row r="18" spans="1:22" x14ac:dyDescent="0.3">
      <c r="A18" s="29" t="s">
        <v>120</v>
      </c>
      <c r="B18" s="52">
        <v>-10</v>
      </c>
      <c r="C18" s="52">
        <v>0</v>
      </c>
      <c r="D18" s="52">
        <v>0</v>
      </c>
      <c r="E18" s="52">
        <v>0</v>
      </c>
      <c r="F18" s="52">
        <v>-10</v>
      </c>
      <c r="G18" s="52">
        <v>10</v>
      </c>
      <c r="H18" s="52">
        <v>0</v>
      </c>
      <c r="I18" s="52">
        <v>0</v>
      </c>
      <c r="J18" s="52">
        <v>-20</v>
      </c>
      <c r="K18" s="52">
        <v>0</v>
      </c>
      <c r="L18" s="52" t="str">
        <f t="shared" si="0"/>
        <v>DECIC 100 50ML-box</v>
      </c>
      <c r="M18" s="52" t="str">
        <f>VLOOKUP(A18,'[2]Shraddha Mane_ProductLink_2021J'!$E$2:$H$60,4,0)</f>
        <v>DECIS EC101-2 100X50ML BOT IN</v>
      </c>
      <c r="O18" s="44" t="s">
        <v>249</v>
      </c>
      <c r="P18" s="48">
        <v>-23</v>
      </c>
      <c r="Q18" s="48">
        <v>0</v>
      </c>
      <c r="R18" s="48">
        <v>0</v>
      </c>
      <c r="S18" s="48">
        <v>0</v>
      </c>
      <c r="T18" s="48">
        <v>0</v>
      </c>
      <c r="U18" s="48">
        <v>0</v>
      </c>
      <c r="V18" s="48">
        <v>-23</v>
      </c>
    </row>
    <row r="19" spans="1:22" x14ac:dyDescent="0.3">
      <c r="A19" s="29" t="s">
        <v>121</v>
      </c>
      <c r="B19" s="52">
        <v>-41</v>
      </c>
      <c r="C19" s="52">
        <v>0</v>
      </c>
      <c r="D19" s="52">
        <v>0</v>
      </c>
      <c r="E19" s="52">
        <v>0</v>
      </c>
      <c r="F19" s="52">
        <v>-41</v>
      </c>
      <c r="G19" s="52">
        <v>5</v>
      </c>
      <c r="H19" s="52">
        <v>0</v>
      </c>
      <c r="I19" s="52">
        <v>0</v>
      </c>
      <c r="J19" s="52">
        <v>-46</v>
      </c>
      <c r="K19" s="52">
        <v>0</v>
      </c>
      <c r="L19" s="52" t="str">
        <f t="shared" si="0"/>
        <v>DECIS 100 50*100ML-box</v>
      </c>
      <c r="M19" s="52" t="s">
        <v>245</v>
      </c>
      <c r="O19" s="44" t="s">
        <v>260</v>
      </c>
      <c r="P19" s="48">
        <v>-96</v>
      </c>
      <c r="Q19" s="48">
        <v>0</v>
      </c>
      <c r="R19" s="48">
        <v>0</v>
      </c>
      <c r="S19" s="48">
        <v>0</v>
      </c>
      <c r="T19" s="48">
        <v>0</v>
      </c>
      <c r="U19" s="48">
        <v>0</v>
      </c>
      <c r="V19" s="48">
        <v>-96</v>
      </c>
    </row>
    <row r="20" spans="1:22" x14ac:dyDescent="0.3">
      <c r="A20" s="29" t="s">
        <v>124</v>
      </c>
      <c r="B20" s="52">
        <v>-6</v>
      </c>
      <c r="C20" s="52">
        <v>0</v>
      </c>
      <c r="D20" s="52">
        <v>0</v>
      </c>
      <c r="E20" s="52">
        <v>0</v>
      </c>
      <c r="F20" s="52">
        <v>-6</v>
      </c>
      <c r="G20" s="52">
        <v>0</v>
      </c>
      <c r="H20" s="52">
        <v>0</v>
      </c>
      <c r="I20" s="52">
        <v>0</v>
      </c>
      <c r="J20" s="52">
        <v>-6</v>
      </c>
      <c r="K20" s="52">
        <v>0</v>
      </c>
      <c r="L20" s="52" t="str">
        <f t="shared" si="0"/>
        <v>DECIS 100 1LTR-box</v>
      </c>
      <c r="M20" s="52" t="str">
        <f>VLOOKUP(A20,'[2]Shraddha Mane_ProductLink_2021J'!$E$2:$H$60,4,0)</f>
        <v>DECIS EC101-2 10X1L BOT IN</v>
      </c>
      <c r="O20" s="44" t="s">
        <v>241</v>
      </c>
      <c r="P20" s="48">
        <v>-10</v>
      </c>
      <c r="Q20" s="48">
        <v>0</v>
      </c>
      <c r="R20" s="48">
        <v>0</v>
      </c>
      <c r="S20" s="48">
        <v>10</v>
      </c>
      <c r="T20" s="48">
        <v>0</v>
      </c>
      <c r="U20" s="48">
        <v>0</v>
      </c>
      <c r="V20" s="48">
        <v>-20</v>
      </c>
    </row>
    <row r="21" spans="1:22" x14ac:dyDescent="0.3">
      <c r="A21" s="29" t="s">
        <v>127</v>
      </c>
      <c r="B21" s="52">
        <v>-4</v>
      </c>
      <c r="C21" s="52">
        <v>0</v>
      </c>
      <c r="D21" s="52">
        <v>0</v>
      </c>
      <c r="E21" s="52">
        <v>0</v>
      </c>
      <c r="F21" s="52">
        <v>-4</v>
      </c>
      <c r="G21" s="52">
        <v>4</v>
      </c>
      <c r="H21" s="52">
        <v>0</v>
      </c>
      <c r="I21" s="52">
        <v>0</v>
      </c>
      <c r="J21" s="52">
        <v>-8</v>
      </c>
      <c r="K21" s="52">
        <v>0</v>
      </c>
      <c r="L21" s="52" t="str">
        <f t="shared" si="0"/>
        <v>DECIS 2.8 1LTR-box</v>
      </c>
      <c r="M21" s="52" t="s">
        <v>246</v>
      </c>
      <c r="O21" s="44" t="s">
        <v>261</v>
      </c>
      <c r="P21" s="48">
        <v>-6</v>
      </c>
      <c r="Q21" s="48">
        <v>0</v>
      </c>
      <c r="R21" s="48">
        <v>0</v>
      </c>
      <c r="S21" s="48">
        <v>0</v>
      </c>
      <c r="T21" s="48">
        <v>0</v>
      </c>
      <c r="U21" s="48">
        <v>0</v>
      </c>
      <c r="V21" s="48">
        <v>-6</v>
      </c>
    </row>
    <row r="22" spans="1:22" x14ac:dyDescent="0.3">
      <c r="A22" s="29" t="s">
        <v>130</v>
      </c>
      <c r="B22" s="52">
        <v>-96</v>
      </c>
      <c r="C22" s="52">
        <v>0</v>
      </c>
      <c r="D22" s="52">
        <v>0</v>
      </c>
      <c r="E22" s="52">
        <v>0</v>
      </c>
      <c r="F22" s="52">
        <v>-96</v>
      </c>
      <c r="G22" s="52">
        <v>0</v>
      </c>
      <c r="H22" s="52">
        <v>0</v>
      </c>
      <c r="I22" s="52">
        <v>0</v>
      </c>
      <c r="J22" s="52">
        <v>-96</v>
      </c>
      <c r="K22" s="52">
        <v>0</v>
      </c>
      <c r="L22" s="52" t="str">
        <f t="shared" si="0"/>
        <v>DECIS 2.8 100ML-box</v>
      </c>
      <c r="M22" s="52" t="str">
        <f>VLOOKUP(A22,'[2]Shraddha Mane_ProductLink_2021J'!$E$2:$H$60,4,0)</f>
        <v>DECIS EC 28 50X100ML BOT IN</v>
      </c>
      <c r="O22" s="44" t="s">
        <v>248</v>
      </c>
      <c r="P22" s="48">
        <v>-24</v>
      </c>
      <c r="Q22" s="48">
        <v>0</v>
      </c>
      <c r="R22" s="48">
        <v>0</v>
      </c>
      <c r="S22" s="48">
        <v>5</v>
      </c>
      <c r="T22" s="48">
        <v>0</v>
      </c>
      <c r="U22" s="48">
        <v>0</v>
      </c>
      <c r="V22" s="48">
        <v>-29</v>
      </c>
    </row>
    <row r="23" spans="1:22" x14ac:dyDescent="0.3">
      <c r="A23" s="29" t="s">
        <v>132</v>
      </c>
      <c r="B23" s="52">
        <v>-14</v>
      </c>
      <c r="C23" s="52">
        <v>0</v>
      </c>
      <c r="D23" s="52">
        <v>0</v>
      </c>
      <c r="E23" s="52">
        <v>0</v>
      </c>
      <c r="F23" s="52">
        <v>-14</v>
      </c>
      <c r="G23" s="52">
        <v>0</v>
      </c>
      <c r="H23" s="52">
        <v>0</v>
      </c>
      <c r="I23" s="52">
        <v>0</v>
      </c>
      <c r="J23" s="52">
        <v>-14</v>
      </c>
      <c r="K23" s="52">
        <v>0</v>
      </c>
      <c r="L23" s="52" t="str">
        <f t="shared" si="0"/>
        <v>DECIS 2.8 20*500ML-box</v>
      </c>
      <c r="M23" s="52" t="s">
        <v>247</v>
      </c>
      <c r="O23" s="44" t="s">
        <v>245</v>
      </c>
      <c r="P23" s="48">
        <v>-41</v>
      </c>
      <c r="Q23" s="48">
        <v>0</v>
      </c>
      <c r="R23" s="48">
        <v>0</v>
      </c>
      <c r="S23" s="48">
        <v>5</v>
      </c>
      <c r="T23" s="48">
        <v>0</v>
      </c>
      <c r="U23" s="48">
        <v>0</v>
      </c>
      <c r="V23" s="48">
        <v>-46</v>
      </c>
    </row>
    <row r="24" spans="1:22" x14ac:dyDescent="0.3">
      <c r="A24" s="29" t="s">
        <v>133</v>
      </c>
      <c r="B24" s="52">
        <v>-17</v>
      </c>
      <c r="C24" s="52">
        <v>0</v>
      </c>
      <c r="D24" s="52">
        <v>0</v>
      </c>
      <c r="E24" s="52">
        <v>0</v>
      </c>
      <c r="F24" s="52">
        <v>-17</v>
      </c>
      <c r="G24" s="52">
        <v>4</v>
      </c>
      <c r="H24" s="52">
        <v>0</v>
      </c>
      <c r="I24" s="52">
        <v>0</v>
      </c>
      <c r="J24" s="52">
        <v>-21</v>
      </c>
      <c r="K24" s="52">
        <v>0</v>
      </c>
      <c r="L24" s="52" t="str">
        <f t="shared" si="0"/>
        <v>DECIS-100 250ML-box</v>
      </c>
      <c r="M24" s="52" t="s">
        <v>248</v>
      </c>
      <c r="O24" s="44" t="s">
        <v>262</v>
      </c>
      <c r="P24" s="48">
        <v>-36</v>
      </c>
      <c r="Q24" s="48">
        <v>0</v>
      </c>
      <c r="R24" s="48">
        <v>0</v>
      </c>
      <c r="S24" s="48">
        <v>25</v>
      </c>
      <c r="T24" s="48">
        <v>0</v>
      </c>
      <c r="U24" s="48">
        <v>0</v>
      </c>
      <c r="V24" s="48">
        <v>-61</v>
      </c>
    </row>
    <row r="25" spans="1:22" x14ac:dyDescent="0.3">
      <c r="A25" s="29" t="s">
        <v>136</v>
      </c>
      <c r="B25" s="52">
        <v>-7</v>
      </c>
      <c r="C25" s="52">
        <v>0</v>
      </c>
      <c r="D25" s="52">
        <v>0</v>
      </c>
      <c r="E25" s="52">
        <v>0</v>
      </c>
      <c r="F25" s="52">
        <v>-7</v>
      </c>
      <c r="G25" s="52">
        <v>1</v>
      </c>
      <c r="H25" s="52">
        <v>0</v>
      </c>
      <c r="I25" s="52">
        <v>0</v>
      </c>
      <c r="J25" s="52">
        <v>-8</v>
      </c>
      <c r="K25" s="52">
        <v>0</v>
      </c>
      <c r="L25" s="52" t="str">
        <f t="shared" si="0"/>
        <v>DECIS100 -250ML-box</v>
      </c>
      <c r="M25" s="52" t="s">
        <v>248</v>
      </c>
      <c r="O25" s="44" t="s">
        <v>232</v>
      </c>
      <c r="P25" s="48">
        <v>-590</v>
      </c>
      <c r="Q25" s="48">
        <v>0</v>
      </c>
      <c r="R25" s="48">
        <v>0</v>
      </c>
      <c r="S25" s="48">
        <v>5</v>
      </c>
      <c r="T25" s="48">
        <v>0</v>
      </c>
      <c r="U25" s="48">
        <v>0</v>
      </c>
      <c r="V25" s="48">
        <v>-595</v>
      </c>
    </row>
    <row r="26" spans="1:22" x14ac:dyDescent="0.3">
      <c r="A26" s="29" t="s">
        <v>139</v>
      </c>
      <c r="B26" s="52">
        <v>-23</v>
      </c>
      <c r="C26" s="52">
        <v>0</v>
      </c>
      <c r="D26" s="52">
        <v>0</v>
      </c>
      <c r="E26" s="52">
        <v>0</v>
      </c>
      <c r="F26" s="52">
        <v>-23</v>
      </c>
      <c r="G26" s="52">
        <v>0</v>
      </c>
      <c r="H26" s="52">
        <v>0</v>
      </c>
      <c r="I26" s="52">
        <v>0</v>
      </c>
      <c r="J26" s="52">
        <v>-23</v>
      </c>
      <c r="K26" s="52">
        <v>0</v>
      </c>
      <c r="L26" s="52" t="str">
        <f t="shared" si="0"/>
        <v>DECXIS-2.8 250ML-box</v>
      </c>
      <c r="M26" s="52" t="s">
        <v>249</v>
      </c>
      <c r="O26" s="44" t="s">
        <v>233</v>
      </c>
      <c r="P26" s="48">
        <v>-201</v>
      </c>
      <c r="Q26" s="48">
        <v>0</v>
      </c>
      <c r="R26" s="48">
        <v>0</v>
      </c>
      <c r="S26" s="48">
        <v>80</v>
      </c>
      <c r="T26" s="48">
        <v>0</v>
      </c>
      <c r="U26" s="48">
        <v>0</v>
      </c>
      <c r="V26" s="48">
        <v>-281</v>
      </c>
    </row>
    <row r="27" spans="1:22" x14ac:dyDescent="0.3">
      <c r="A27" s="29" t="s">
        <v>140</v>
      </c>
      <c r="B27" s="52">
        <v>-590</v>
      </c>
      <c r="C27" s="52">
        <v>0</v>
      </c>
      <c r="D27" s="52">
        <v>0</v>
      </c>
      <c r="E27" s="52">
        <v>0</v>
      </c>
      <c r="F27" s="52">
        <v>-590</v>
      </c>
      <c r="G27" s="52">
        <v>5</v>
      </c>
      <c r="H27" s="52">
        <v>0</v>
      </c>
      <c r="I27" s="52">
        <v>0</v>
      </c>
      <c r="J27" s="52">
        <v>-595</v>
      </c>
      <c r="K27" s="52">
        <v>0</v>
      </c>
      <c r="L27" s="52" t="str">
        <f t="shared" si="0"/>
        <v>FAME-10ML-box</v>
      </c>
      <c r="M27" s="52" t="str">
        <f>VLOOKUP(A27,'[2]Shraddha Mane_ProductLink_2021J'!$E$2:$H$60,4,0)</f>
        <v>FAME (T) SC480 10X(20X10ML) BOT IN</v>
      </c>
      <c r="O27" s="44" t="s">
        <v>234</v>
      </c>
      <c r="P27" s="48">
        <v>-96</v>
      </c>
      <c r="Q27" s="48">
        <v>0</v>
      </c>
      <c r="R27" s="48">
        <v>0</v>
      </c>
      <c r="S27" s="48">
        <v>9</v>
      </c>
      <c r="T27" s="48">
        <v>0</v>
      </c>
      <c r="U27" s="48">
        <v>0</v>
      </c>
      <c r="V27" s="48">
        <v>-105</v>
      </c>
    </row>
    <row r="28" spans="1:22" x14ac:dyDescent="0.3">
      <c r="A28" s="29" t="s">
        <v>141</v>
      </c>
      <c r="B28" s="52">
        <v>-13</v>
      </c>
      <c r="C28" s="52">
        <v>0</v>
      </c>
      <c r="D28" s="52">
        <v>0</v>
      </c>
      <c r="E28" s="52">
        <v>0</v>
      </c>
      <c r="F28" s="52">
        <v>-13</v>
      </c>
      <c r="G28" s="52">
        <v>20</v>
      </c>
      <c r="H28" s="52">
        <v>0</v>
      </c>
      <c r="I28" s="52">
        <v>0</v>
      </c>
      <c r="J28" s="52">
        <v>-33</v>
      </c>
      <c r="K28" s="52">
        <v>0</v>
      </c>
      <c r="L28" s="52" t="str">
        <f t="shared" si="0"/>
        <v>GLOUMOR-box</v>
      </c>
      <c r="M28" s="52" t="str">
        <f>VLOOKUP(A28,'[2]Shraddha Mane_ProductLink_2021J'!$E$2:$H$60,4,0)</f>
        <v>DISCOUNTINUE PRODUCT</v>
      </c>
      <c r="O28" s="44" t="s">
        <v>263</v>
      </c>
      <c r="P28" s="48">
        <v>-412</v>
      </c>
      <c r="Q28" s="48">
        <v>0</v>
      </c>
      <c r="R28" s="48">
        <v>0</v>
      </c>
      <c r="S28" s="48">
        <v>0</v>
      </c>
      <c r="T28" s="48">
        <v>0</v>
      </c>
      <c r="U28" s="48">
        <v>0</v>
      </c>
      <c r="V28" s="48">
        <v>-412</v>
      </c>
    </row>
    <row r="29" spans="1:22" x14ac:dyDescent="0.3">
      <c r="A29" s="29" t="s">
        <v>143</v>
      </c>
      <c r="B29" s="52">
        <v>-201</v>
      </c>
      <c r="C29" s="52">
        <v>0</v>
      </c>
      <c r="D29" s="52">
        <v>0</v>
      </c>
      <c r="E29" s="52">
        <v>0</v>
      </c>
      <c r="F29" s="52">
        <v>-201</v>
      </c>
      <c r="G29" s="52">
        <v>80</v>
      </c>
      <c r="H29" s="52">
        <v>0</v>
      </c>
      <c r="I29" s="52">
        <v>0</v>
      </c>
      <c r="J29" s="52">
        <v>-281</v>
      </c>
      <c r="K29" s="52">
        <v>0</v>
      </c>
      <c r="L29" s="52" t="str">
        <f t="shared" si="0"/>
        <v>JUMP 10PC*2GM-box</v>
      </c>
      <c r="M29" s="52" t="str">
        <f>VLOOKUP(A29,'[2]Shraddha Mane_ProductLink_2021J'!$E$2:$H$60,4,0)</f>
        <v>JUMP WG80 160X(10X2GR) BAG IN</v>
      </c>
      <c r="O29" s="44" t="s">
        <v>235</v>
      </c>
      <c r="P29" s="48">
        <v>-474</v>
      </c>
      <c r="Q29" s="48">
        <v>0</v>
      </c>
      <c r="R29" s="48">
        <v>0</v>
      </c>
      <c r="S29" s="48">
        <v>2</v>
      </c>
      <c r="T29" s="48">
        <v>0</v>
      </c>
      <c r="U29" s="48">
        <v>0</v>
      </c>
      <c r="V29" s="48">
        <v>-476</v>
      </c>
    </row>
    <row r="30" spans="1:22" x14ac:dyDescent="0.3">
      <c r="A30" s="29" t="s">
        <v>144</v>
      </c>
      <c r="B30" s="52">
        <v>-43</v>
      </c>
      <c r="C30" s="52">
        <v>0</v>
      </c>
      <c r="D30" s="52">
        <v>0</v>
      </c>
      <c r="E30" s="52">
        <v>0</v>
      </c>
      <c r="F30" s="52">
        <v>-43</v>
      </c>
      <c r="G30" s="52">
        <v>0</v>
      </c>
      <c r="H30" s="52">
        <v>0</v>
      </c>
      <c r="I30" s="52">
        <v>0</v>
      </c>
      <c r="J30" s="52">
        <v>-43</v>
      </c>
      <c r="K30" s="52">
        <v>0</v>
      </c>
      <c r="L30" s="52" t="str">
        <f t="shared" si="0"/>
        <v>KESARI 5111[BAYER]60*500GM-box</v>
      </c>
      <c r="M30" s="52" t="s">
        <v>250</v>
      </c>
      <c r="O30" s="44" t="s">
        <v>264</v>
      </c>
      <c r="P30" s="48">
        <v>-150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-150</v>
      </c>
    </row>
    <row r="31" spans="1:22" x14ac:dyDescent="0.3">
      <c r="A31" s="29" t="s">
        <v>146</v>
      </c>
      <c r="B31" s="52">
        <v>-96</v>
      </c>
      <c r="C31" s="52">
        <v>0</v>
      </c>
      <c r="D31" s="52">
        <v>0</v>
      </c>
      <c r="E31" s="52">
        <v>0</v>
      </c>
      <c r="F31" s="52">
        <v>-96</v>
      </c>
      <c r="G31" s="52">
        <v>9</v>
      </c>
      <c r="H31" s="52">
        <v>0</v>
      </c>
      <c r="I31" s="52">
        <v>0</v>
      </c>
      <c r="J31" s="52">
        <v>-105</v>
      </c>
      <c r="K31" s="52">
        <v>0</v>
      </c>
      <c r="L31" s="52" t="str">
        <f t="shared" si="0"/>
        <v>LARVIN 100GM-box</v>
      </c>
      <c r="M31" s="52" t="str">
        <f>VLOOKUP(A31,'[2]Shraddha Mane_ProductLink_2021J'!$E$2:$H$60,4,0)</f>
        <v>LARVIN (T) WP75 40X100GR BAG IN</v>
      </c>
      <c r="O31" s="44" t="s">
        <v>265</v>
      </c>
      <c r="P31" s="48">
        <v>-10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-10</v>
      </c>
    </row>
    <row r="32" spans="1:22" x14ac:dyDescent="0.3">
      <c r="A32" s="29" t="s">
        <v>147</v>
      </c>
      <c r="B32" s="52">
        <v>-412</v>
      </c>
      <c r="C32" s="52">
        <v>0</v>
      </c>
      <c r="D32" s="52">
        <v>0</v>
      </c>
      <c r="E32" s="52">
        <v>0</v>
      </c>
      <c r="F32" s="52">
        <v>-412</v>
      </c>
      <c r="G32" s="52">
        <v>0</v>
      </c>
      <c r="H32" s="52">
        <v>0</v>
      </c>
      <c r="I32" s="52">
        <v>0</v>
      </c>
      <c r="J32" s="52">
        <v>-412</v>
      </c>
      <c r="K32" s="52">
        <v>0</v>
      </c>
      <c r="L32" s="52" t="str">
        <f t="shared" si="0"/>
        <v>LUNA-250ML-box</v>
      </c>
      <c r="M32" s="52" t="str">
        <f>VLOOKUP(A32,'[2]Shraddha Mane_ProductLink_2021J'!$E$2:$H$60,4,0)</f>
        <v>LUNA EXPERIENCE SC400 40X250ML BOT IN</v>
      </c>
      <c r="O32" s="44" t="s">
        <v>266</v>
      </c>
      <c r="P32" s="48">
        <v>-9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-9</v>
      </c>
    </row>
    <row r="33" spans="1:22" x14ac:dyDescent="0.3">
      <c r="A33" s="29" t="s">
        <v>148</v>
      </c>
      <c r="B33" s="52">
        <v>-474</v>
      </c>
      <c r="C33" s="52">
        <v>0</v>
      </c>
      <c r="D33" s="52">
        <v>0</v>
      </c>
      <c r="E33" s="52">
        <v>0</v>
      </c>
      <c r="F33" s="52">
        <v>-474</v>
      </c>
      <c r="G33" s="52">
        <v>2</v>
      </c>
      <c r="H33" s="52">
        <v>0</v>
      </c>
      <c r="I33" s="52">
        <v>0</v>
      </c>
      <c r="J33" s="52">
        <v>-476</v>
      </c>
      <c r="K33" s="52">
        <v>0</v>
      </c>
      <c r="L33" s="52" t="str">
        <f t="shared" si="0"/>
        <v>LUNA-50*100ML-box</v>
      </c>
      <c r="M33" s="52" t="str">
        <f>VLOOKUP(A33,'[2]Shraddha Mane_ProductLink_2021J'!$E$2:$H$60,4,0)</f>
        <v>LUNA EXPERIENCE SC400 50X100ML BOT IN</v>
      </c>
      <c r="O33" s="44" t="s">
        <v>267</v>
      </c>
      <c r="P33" s="48">
        <v>-208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-208</v>
      </c>
    </row>
    <row r="34" spans="1:22" x14ac:dyDescent="0.3">
      <c r="A34" s="29" t="s">
        <v>149</v>
      </c>
      <c r="B34" s="52">
        <v>-150</v>
      </c>
      <c r="C34" s="52">
        <v>0</v>
      </c>
      <c r="D34" s="52">
        <v>0</v>
      </c>
      <c r="E34" s="52">
        <v>0</v>
      </c>
      <c r="F34" s="52">
        <v>-150</v>
      </c>
      <c r="G34" s="52">
        <v>0</v>
      </c>
      <c r="H34" s="52">
        <v>0</v>
      </c>
      <c r="I34" s="52">
        <v>0</v>
      </c>
      <c r="J34" s="52">
        <v>-150</v>
      </c>
      <c r="K34" s="52">
        <v>0</v>
      </c>
      <c r="L34" s="52" t="str">
        <f t="shared" si="0"/>
        <v>MELODY-50*100GM-box</v>
      </c>
      <c r="M34" s="52" t="str">
        <f>VLOOKUP(A34,'[2]Shraddha Mane_ProductLink_2021J'!$E$2:$H$60,4,0)</f>
        <v>MELODY DUO WP66 8 50X100GR BAG IN</v>
      </c>
      <c r="O34" s="44" t="s">
        <v>251</v>
      </c>
      <c r="P34" s="48">
        <v>-14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-14</v>
      </c>
    </row>
    <row r="35" spans="1:22" x14ac:dyDescent="0.3">
      <c r="A35" s="29" t="s">
        <v>150</v>
      </c>
      <c r="B35" s="52">
        <v>-10</v>
      </c>
      <c r="C35" s="52">
        <v>0</v>
      </c>
      <c r="D35" s="52">
        <v>0</v>
      </c>
      <c r="E35" s="52">
        <v>0</v>
      </c>
      <c r="F35" s="52">
        <v>-10</v>
      </c>
      <c r="G35" s="52">
        <v>0</v>
      </c>
      <c r="H35" s="52">
        <v>0</v>
      </c>
      <c r="I35" s="52">
        <v>0</v>
      </c>
      <c r="J35" s="52">
        <v>-10</v>
      </c>
      <c r="K35" s="52">
        <v>0</v>
      </c>
      <c r="L35" s="52" t="str">
        <f t="shared" si="0"/>
        <v>MONCERIN-10*1LTR-box</v>
      </c>
      <c r="M35" s="52" t="str">
        <f>VLOOKUP(A35,'[2]Shraddha Mane_ProductLink_2021J'!$E$2:$H$60,4,0)</f>
        <v>MONCEREN SC250 10X1L BOT IN</v>
      </c>
      <c r="O35" s="44" t="s">
        <v>250</v>
      </c>
      <c r="P35" s="48">
        <v>-43</v>
      </c>
      <c r="Q35" s="48">
        <v>0</v>
      </c>
      <c r="R35" s="48">
        <v>0</v>
      </c>
      <c r="S35" s="48">
        <v>0</v>
      </c>
      <c r="T35" s="48">
        <v>0</v>
      </c>
      <c r="U35" s="48">
        <v>0</v>
      </c>
      <c r="V35" s="48">
        <v>-43</v>
      </c>
    </row>
    <row r="36" spans="1:22" x14ac:dyDescent="0.3">
      <c r="A36" s="29" t="s">
        <v>151</v>
      </c>
      <c r="B36" s="52">
        <v>-208</v>
      </c>
      <c r="C36" s="52">
        <v>0</v>
      </c>
      <c r="D36" s="52">
        <v>0</v>
      </c>
      <c r="E36" s="52">
        <v>0</v>
      </c>
      <c r="F36" s="52">
        <v>-208</v>
      </c>
      <c r="G36" s="52">
        <v>0</v>
      </c>
      <c r="H36" s="52">
        <v>0</v>
      </c>
      <c r="I36" s="52">
        <v>0</v>
      </c>
      <c r="J36" s="52">
        <v>-208</v>
      </c>
      <c r="K36" s="52">
        <v>0</v>
      </c>
      <c r="L36" s="52" t="str">
        <f t="shared" si="0"/>
        <v>MONCERIN-100ML-box</v>
      </c>
      <c r="M36" s="52" t="str">
        <f>VLOOKUP(A36,'[2]Shraddha Mane_ProductLink_2021J'!$E$2:$H$60,4,0)</f>
        <v>MONCEREN SC250 50X100ML BOT IN</v>
      </c>
      <c r="O36" s="44" t="s">
        <v>236</v>
      </c>
      <c r="P36" s="48">
        <v>-170</v>
      </c>
      <c r="Q36" s="48">
        <v>1</v>
      </c>
      <c r="R36" s="48">
        <v>0</v>
      </c>
      <c r="S36" s="48">
        <v>0</v>
      </c>
      <c r="T36" s="48">
        <v>0</v>
      </c>
      <c r="U36" s="48">
        <v>0</v>
      </c>
      <c r="V36" s="48">
        <v>-169</v>
      </c>
    </row>
    <row r="37" spans="1:22" x14ac:dyDescent="0.3">
      <c r="A37" s="29" t="s">
        <v>152</v>
      </c>
      <c r="B37" s="52">
        <v>-9</v>
      </c>
      <c r="C37" s="52">
        <v>0</v>
      </c>
      <c r="D37" s="52">
        <v>0</v>
      </c>
      <c r="E37" s="52">
        <v>0</v>
      </c>
      <c r="F37" s="52">
        <v>-9</v>
      </c>
      <c r="G37" s="52">
        <v>0</v>
      </c>
      <c r="H37" s="52">
        <v>0</v>
      </c>
      <c r="I37" s="52">
        <v>0</v>
      </c>
      <c r="J37" s="52">
        <v>-9</v>
      </c>
      <c r="K37" s="52">
        <v>0</v>
      </c>
      <c r="L37" s="52" t="str">
        <f t="shared" si="0"/>
        <v>MONCERIN-250ML-box</v>
      </c>
      <c r="M37" s="52" t="str">
        <f>VLOOKUP(A37,'[2]Shraddha Mane_ProductLink_2021J'!$E$2:$H$60,4,0)</f>
        <v>MONCEREN SC250 40X250ML BOT IN</v>
      </c>
      <c r="O37" s="44" t="s">
        <v>268</v>
      </c>
      <c r="P37" s="48">
        <v>-38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-38</v>
      </c>
    </row>
    <row r="38" spans="1:22" x14ac:dyDescent="0.3">
      <c r="A38" s="29" t="s">
        <v>155</v>
      </c>
      <c r="B38" s="52">
        <v>-14</v>
      </c>
      <c r="C38" s="52">
        <v>0</v>
      </c>
      <c r="D38" s="52">
        <v>0</v>
      </c>
      <c r="E38" s="52">
        <v>0</v>
      </c>
      <c r="F38" s="52">
        <v>-14</v>
      </c>
      <c r="G38" s="52">
        <v>0</v>
      </c>
      <c r="H38" s="52">
        <v>0</v>
      </c>
      <c r="I38" s="52">
        <v>0</v>
      </c>
      <c r="J38" s="52">
        <v>-14</v>
      </c>
      <c r="K38" s="52">
        <v>0</v>
      </c>
      <c r="L38" s="52" t="str">
        <f t="shared" si="0"/>
        <v>MOVENTO-100MLL-box</v>
      </c>
      <c r="M38" s="52" t="s">
        <v>251</v>
      </c>
      <c r="O38" s="44" t="s">
        <v>269</v>
      </c>
      <c r="P38" s="48">
        <v>-7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-7</v>
      </c>
    </row>
    <row r="39" spans="1:22" x14ac:dyDescent="0.3">
      <c r="A39" s="29" t="s">
        <v>156</v>
      </c>
      <c r="B39" s="52">
        <v>-125</v>
      </c>
      <c r="C39" s="52">
        <v>1</v>
      </c>
      <c r="D39" s="52">
        <v>0</v>
      </c>
      <c r="E39" s="52">
        <v>0</v>
      </c>
      <c r="F39" s="52">
        <v>-124</v>
      </c>
      <c r="G39" s="52">
        <v>0</v>
      </c>
      <c r="H39" s="52">
        <v>0</v>
      </c>
      <c r="I39" s="52">
        <v>0</v>
      </c>
      <c r="J39" s="52">
        <v>-124</v>
      </c>
      <c r="K39" s="52">
        <v>5730</v>
      </c>
      <c r="L39" s="52" t="str">
        <f t="shared" si="0"/>
        <v>NATIVO 1KG-box</v>
      </c>
      <c r="M39" s="52" t="str">
        <f>VLOOKUP(A39,'[2]Shraddha Mane_ProductLink_2021J'!$E$2:$H$60,4,0)</f>
        <v>NATIVO WG75 10X1KG BAG IN</v>
      </c>
      <c r="O39" s="44" t="s">
        <v>237</v>
      </c>
      <c r="P39" s="48">
        <v>-145</v>
      </c>
      <c r="Q39" s="48">
        <v>0</v>
      </c>
      <c r="R39" s="48">
        <v>0</v>
      </c>
      <c r="S39" s="48">
        <v>5</v>
      </c>
      <c r="T39" s="48">
        <v>0</v>
      </c>
      <c r="U39" s="48">
        <v>0</v>
      </c>
      <c r="V39" s="48">
        <v>-150</v>
      </c>
    </row>
    <row r="40" spans="1:22" x14ac:dyDescent="0.3">
      <c r="A40" s="29" t="s">
        <v>157</v>
      </c>
      <c r="B40" s="52">
        <v>-45</v>
      </c>
      <c r="C40" s="52">
        <v>0</v>
      </c>
      <c r="D40" s="52">
        <v>0</v>
      </c>
      <c r="E40" s="52">
        <v>0</v>
      </c>
      <c r="F40" s="52">
        <v>-45</v>
      </c>
      <c r="G40" s="52">
        <v>0</v>
      </c>
      <c r="H40" s="52">
        <v>0</v>
      </c>
      <c r="I40" s="52">
        <v>0</v>
      </c>
      <c r="J40" s="52">
        <v>-45</v>
      </c>
      <c r="K40" s="52">
        <v>0</v>
      </c>
      <c r="L40" s="52" t="str">
        <f t="shared" si="0"/>
        <v>NATIVO LOSE-box</v>
      </c>
      <c r="M40" s="52" t="str">
        <f>VLOOKUP(A40,'[2]Shraddha Mane_ProductLink_2021J'!$E$2:$H$60,4,0)</f>
        <v>NATIVO WG75 10X1KG BAG IN</v>
      </c>
      <c r="O40" s="44" t="s">
        <v>252</v>
      </c>
      <c r="P40" s="48">
        <v>-137</v>
      </c>
      <c r="Q40" s="48">
        <v>0</v>
      </c>
      <c r="R40" s="48">
        <v>0</v>
      </c>
      <c r="S40" s="48">
        <v>0</v>
      </c>
      <c r="T40" s="48">
        <v>0</v>
      </c>
      <c r="U40" s="48">
        <v>0</v>
      </c>
      <c r="V40" s="48">
        <v>-137</v>
      </c>
    </row>
    <row r="41" spans="1:22" x14ac:dyDescent="0.3">
      <c r="A41" s="29" t="s">
        <v>159</v>
      </c>
      <c r="B41" s="52">
        <v>-145</v>
      </c>
      <c r="C41" s="52">
        <v>0</v>
      </c>
      <c r="D41" s="52">
        <v>0</v>
      </c>
      <c r="E41" s="52">
        <v>0</v>
      </c>
      <c r="F41" s="52">
        <v>-145</v>
      </c>
      <c r="G41" s="52">
        <v>5</v>
      </c>
      <c r="H41" s="52">
        <v>0</v>
      </c>
      <c r="I41" s="52">
        <v>0</v>
      </c>
      <c r="J41" s="52">
        <v>-150</v>
      </c>
      <c r="K41" s="52">
        <v>0</v>
      </c>
      <c r="L41" s="52" t="str">
        <f t="shared" si="0"/>
        <v>NATIVO-100GM-box</v>
      </c>
      <c r="M41" s="52" t="str">
        <f>VLOOKUP(A41,'[2]Shraddha Mane_ProductLink_2021J'!$E$2:$H$60,4,0)</f>
        <v>NATIVO WG75 50X100GR BAG IN</v>
      </c>
      <c r="O41" s="44" t="s">
        <v>270</v>
      </c>
      <c r="P41" s="48">
        <v>-108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-108</v>
      </c>
    </row>
    <row r="42" spans="1:22" x14ac:dyDescent="0.3">
      <c r="A42" s="29" t="s">
        <v>160</v>
      </c>
      <c r="B42" s="52">
        <v>-7</v>
      </c>
      <c r="C42" s="52">
        <v>0</v>
      </c>
      <c r="D42" s="52">
        <v>0</v>
      </c>
      <c r="E42" s="52">
        <v>0</v>
      </c>
      <c r="F42" s="52">
        <v>-7</v>
      </c>
      <c r="G42" s="52">
        <v>0</v>
      </c>
      <c r="H42" s="52">
        <v>0</v>
      </c>
      <c r="I42" s="52">
        <v>0</v>
      </c>
      <c r="J42" s="52">
        <v>-7</v>
      </c>
      <c r="K42" s="52">
        <v>0</v>
      </c>
      <c r="L42" s="52" t="str">
        <f t="shared" si="0"/>
        <v>NATIVO-250GM-box</v>
      </c>
      <c r="M42" s="52" t="str">
        <f>VLOOKUP(A42,'[2]Shraddha Mane_ProductLink_2021J'!$E$2:$H$60,4,0)</f>
        <v>NATIVO WG75 40X250GR BAG IN</v>
      </c>
      <c r="O42" s="44" t="s">
        <v>253</v>
      </c>
      <c r="P42" s="48">
        <v>15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15</v>
      </c>
    </row>
    <row r="43" spans="1:22" x14ac:dyDescent="0.3">
      <c r="A43" s="29" t="s">
        <v>161</v>
      </c>
      <c r="B43" s="52">
        <v>-38</v>
      </c>
      <c r="C43" s="52">
        <v>0</v>
      </c>
      <c r="D43" s="52">
        <v>0</v>
      </c>
      <c r="E43" s="52">
        <v>0</v>
      </c>
      <c r="F43" s="52">
        <v>-38</v>
      </c>
      <c r="G43" s="52">
        <v>0</v>
      </c>
      <c r="H43" s="52">
        <v>0</v>
      </c>
      <c r="I43" s="52">
        <v>0</v>
      </c>
      <c r="J43" s="52">
        <v>-38</v>
      </c>
      <c r="K43" s="52">
        <v>0</v>
      </c>
      <c r="L43" s="52" t="str">
        <f t="shared" si="0"/>
        <v>NATIVO-500GM-box</v>
      </c>
      <c r="M43" s="52" t="str">
        <f>VLOOKUP(A43,'[2]Shraddha Mane_ProductLink_2021J'!$E$2:$H$60,4,0)</f>
        <v>NATIVO WG75 20X500GR BAG IN</v>
      </c>
      <c r="O43" s="44" t="s">
        <v>254</v>
      </c>
      <c r="P43" s="48">
        <v>36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36</v>
      </c>
    </row>
    <row r="44" spans="1:22" x14ac:dyDescent="0.3">
      <c r="A44" s="29" t="s">
        <v>163</v>
      </c>
      <c r="B44" s="52">
        <v>-137</v>
      </c>
      <c r="C44" s="52">
        <v>0</v>
      </c>
      <c r="D44" s="52">
        <v>0</v>
      </c>
      <c r="E44" s="52">
        <v>0</v>
      </c>
      <c r="F44" s="52">
        <v>-137</v>
      </c>
      <c r="G44" s="52">
        <v>0</v>
      </c>
      <c r="H44" s="52">
        <v>0</v>
      </c>
      <c r="I44" s="52">
        <v>0</v>
      </c>
      <c r="J44" s="52">
        <v>-137</v>
      </c>
      <c r="K44" s="52">
        <v>0</v>
      </c>
      <c r="L44" s="52" t="str">
        <f t="shared" si="0"/>
        <v>OBERON 100*50ML-box</v>
      </c>
      <c r="M44" s="52" t="s">
        <v>252</v>
      </c>
      <c r="O44" s="44" t="s">
        <v>255</v>
      </c>
      <c r="P44" s="48">
        <v>-80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-80</v>
      </c>
    </row>
    <row r="45" spans="1:22" x14ac:dyDescent="0.3">
      <c r="A45" s="29" t="s">
        <v>164</v>
      </c>
      <c r="B45" s="52">
        <v>-108</v>
      </c>
      <c r="C45" s="52">
        <v>0</v>
      </c>
      <c r="D45" s="52">
        <v>0</v>
      </c>
      <c r="E45" s="52">
        <v>0</v>
      </c>
      <c r="F45" s="52">
        <v>-108</v>
      </c>
      <c r="G45" s="52">
        <v>0</v>
      </c>
      <c r="H45" s="52">
        <v>0</v>
      </c>
      <c r="I45" s="52">
        <v>0</v>
      </c>
      <c r="J45" s="52">
        <v>-108</v>
      </c>
      <c r="K45" s="52">
        <v>0</v>
      </c>
      <c r="L45" s="52" t="str">
        <f t="shared" si="0"/>
        <v>OBERON 50*100ML-box</v>
      </c>
      <c r="M45" s="52" t="str">
        <f>VLOOKUP(A45,'[2]Shraddha Mane_ProductLink_2021J'!$E$2:$H$60,4,0)</f>
        <v>OBERON (T) SC240 50X100ML BOT IN</v>
      </c>
      <c r="O45" s="44" t="s">
        <v>238</v>
      </c>
      <c r="P45" s="48">
        <v>-560</v>
      </c>
      <c r="Q45" s="48">
        <v>0</v>
      </c>
      <c r="R45" s="48">
        <v>0</v>
      </c>
      <c r="S45" s="48">
        <v>5</v>
      </c>
      <c r="T45" s="48">
        <v>0</v>
      </c>
      <c r="U45" s="48">
        <v>0</v>
      </c>
      <c r="V45" s="48">
        <v>-565</v>
      </c>
    </row>
    <row r="46" spans="1:22" x14ac:dyDescent="0.3">
      <c r="A46" s="29" t="s">
        <v>165</v>
      </c>
      <c r="B46" s="52">
        <v>15</v>
      </c>
      <c r="C46" s="52">
        <v>0</v>
      </c>
      <c r="D46" s="52">
        <v>0</v>
      </c>
      <c r="E46" s="52">
        <v>0</v>
      </c>
      <c r="F46" s="52">
        <v>15</v>
      </c>
      <c r="G46" s="52">
        <v>0</v>
      </c>
      <c r="H46" s="52">
        <v>0</v>
      </c>
      <c r="I46" s="52">
        <v>0</v>
      </c>
      <c r="J46" s="52">
        <v>15</v>
      </c>
      <c r="K46" s="52">
        <v>0</v>
      </c>
      <c r="L46" s="52" t="str">
        <f t="shared" si="0"/>
        <v>RAFT -20*500ML-box</v>
      </c>
      <c r="M46" s="52" t="s">
        <v>253</v>
      </c>
      <c r="O46" s="44" t="s">
        <v>271</v>
      </c>
      <c r="P46" s="48">
        <v>-68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-68</v>
      </c>
    </row>
    <row r="47" spans="1:22" x14ac:dyDescent="0.3">
      <c r="A47" s="29" t="s">
        <v>166</v>
      </c>
      <c r="B47" s="52">
        <v>36</v>
      </c>
      <c r="C47" s="52">
        <v>0</v>
      </c>
      <c r="D47" s="52">
        <v>0</v>
      </c>
      <c r="E47" s="52">
        <v>0</v>
      </c>
      <c r="F47" s="52">
        <v>36</v>
      </c>
      <c r="G47" s="52">
        <v>0</v>
      </c>
      <c r="H47" s="52">
        <v>0</v>
      </c>
      <c r="I47" s="52">
        <v>0</v>
      </c>
      <c r="J47" s="52">
        <v>36</v>
      </c>
      <c r="K47" s="52">
        <v>0</v>
      </c>
      <c r="L47" s="52" t="str">
        <f t="shared" si="0"/>
        <v>RAFT-40*250ML-box</v>
      </c>
      <c r="M47" s="52" t="s">
        <v>254</v>
      </c>
      <c r="O47" s="44" t="s">
        <v>272</v>
      </c>
      <c r="P47" s="48">
        <v>-1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48">
        <v>-1</v>
      </c>
    </row>
    <row r="48" spans="1:22" x14ac:dyDescent="0.3">
      <c r="A48" s="29" t="s">
        <v>167</v>
      </c>
      <c r="B48" s="52">
        <v>-560</v>
      </c>
      <c r="C48" s="52">
        <v>0</v>
      </c>
      <c r="D48" s="52">
        <v>0</v>
      </c>
      <c r="E48" s="52">
        <v>0</v>
      </c>
      <c r="F48" s="52">
        <v>-560</v>
      </c>
      <c r="G48" s="52">
        <v>5</v>
      </c>
      <c r="H48" s="52">
        <v>0</v>
      </c>
      <c r="I48" s="52">
        <v>0</v>
      </c>
      <c r="J48" s="52">
        <v>-565</v>
      </c>
      <c r="K48" s="52">
        <v>0</v>
      </c>
      <c r="L48" s="52" t="str">
        <f t="shared" si="0"/>
        <v>REGENT GR-20*1KG-box</v>
      </c>
      <c r="M48" s="52" t="str">
        <f>VLOOKUP(A48,'[2]Shraddha Mane_ProductLink_2021J'!$E$2:$H$60,4,0)</f>
        <v>REGENT GR0 3 20X1KG BAG IN</v>
      </c>
      <c r="O48" s="44" t="s">
        <v>239</v>
      </c>
      <c r="P48" s="48">
        <v>-431</v>
      </c>
      <c r="Q48" s="48">
        <v>0</v>
      </c>
      <c r="R48" s="48">
        <v>0</v>
      </c>
      <c r="S48" s="48">
        <v>4</v>
      </c>
      <c r="T48" s="48">
        <v>0</v>
      </c>
      <c r="U48" s="48">
        <v>0</v>
      </c>
      <c r="V48" s="48">
        <v>-435</v>
      </c>
    </row>
    <row r="49" spans="1:22" x14ac:dyDescent="0.3">
      <c r="A49" s="29" t="s">
        <v>168</v>
      </c>
      <c r="B49" s="52">
        <v>-80</v>
      </c>
      <c r="C49" s="52">
        <v>0</v>
      </c>
      <c r="D49" s="52">
        <v>0</v>
      </c>
      <c r="E49" s="52">
        <v>0</v>
      </c>
      <c r="F49" s="52">
        <v>-80</v>
      </c>
      <c r="G49" s="52">
        <v>0</v>
      </c>
      <c r="H49" s="52">
        <v>0</v>
      </c>
      <c r="I49" s="52">
        <v>0</v>
      </c>
      <c r="J49" s="52">
        <v>-80</v>
      </c>
      <c r="K49" s="52">
        <v>0</v>
      </c>
      <c r="L49" s="52" t="str">
        <f t="shared" si="0"/>
        <v>REGENT SC-100ML-box</v>
      </c>
      <c r="M49" s="52" t="s">
        <v>255</v>
      </c>
      <c r="O49" s="44" t="s">
        <v>256</v>
      </c>
      <c r="P49" s="48">
        <v>-16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-16</v>
      </c>
    </row>
    <row r="50" spans="1:22" x14ac:dyDescent="0.3">
      <c r="A50" s="29" t="s">
        <v>170</v>
      </c>
      <c r="B50" s="52">
        <v>-68</v>
      </c>
      <c r="C50" s="52">
        <v>0</v>
      </c>
      <c r="D50" s="52">
        <v>0</v>
      </c>
      <c r="E50" s="52">
        <v>0</v>
      </c>
      <c r="F50" s="52">
        <v>-68</v>
      </c>
      <c r="G50" s="52">
        <v>0</v>
      </c>
      <c r="H50" s="52">
        <v>0</v>
      </c>
      <c r="I50" s="52">
        <v>0</v>
      </c>
      <c r="J50" s="52">
        <v>-68</v>
      </c>
      <c r="K50" s="52">
        <v>0</v>
      </c>
      <c r="L50" s="52" t="str">
        <f t="shared" si="0"/>
        <v>SECTIN-100GM-box</v>
      </c>
      <c r="M50" s="52" t="str">
        <f>VLOOKUP(A50,'[2]Shraddha Mane_ProductLink_2021J'!$E$2:$H$60,4,0)</f>
        <v>SECTIN WG60 50X100GR BAG IN</v>
      </c>
      <c r="O50" s="44" t="s">
        <v>240</v>
      </c>
      <c r="P50" s="48">
        <v>-1985</v>
      </c>
      <c r="Q50" s="48">
        <v>0</v>
      </c>
      <c r="R50" s="48">
        <v>0</v>
      </c>
      <c r="S50" s="48">
        <v>3</v>
      </c>
      <c r="T50" s="48">
        <v>0</v>
      </c>
      <c r="U50" s="48">
        <v>0</v>
      </c>
      <c r="V50" s="48">
        <v>-1988</v>
      </c>
    </row>
    <row r="51" spans="1:22" x14ac:dyDescent="0.3">
      <c r="A51" s="29" t="s">
        <v>172</v>
      </c>
      <c r="B51" s="52">
        <v>-1</v>
      </c>
      <c r="C51" s="52">
        <v>0</v>
      </c>
      <c r="D51" s="52">
        <v>0</v>
      </c>
      <c r="E51" s="52">
        <v>0</v>
      </c>
      <c r="F51" s="52">
        <v>-1</v>
      </c>
      <c r="G51" s="52">
        <v>0</v>
      </c>
      <c r="H51" s="52">
        <v>0</v>
      </c>
      <c r="I51" s="52">
        <v>0</v>
      </c>
      <c r="J51" s="52">
        <v>-1</v>
      </c>
      <c r="K51" s="52">
        <v>0</v>
      </c>
      <c r="L51" s="52" t="str">
        <f t="shared" si="0"/>
        <v>SOLOMON 250ML-box</v>
      </c>
      <c r="M51" s="52" t="str">
        <f>VLOOKUP(A51,'[2]Shraddha Mane_ProductLink_2021J'!$E$2:$H$60,4,0)</f>
        <v>SOLOMON OD300 40X250ML BOT IN</v>
      </c>
      <c r="O51" s="44" t="s">
        <v>242</v>
      </c>
      <c r="P51" s="48">
        <v>-220</v>
      </c>
      <c r="Q51" s="48">
        <v>0</v>
      </c>
      <c r="R51" s="48">
        <v>0</v>
      </c>
      <c r="S51" s="48">
        <v>17</v>
      </c>
      <c r="T51" s="48">
        <v>0</v>
      </c>
      <c r="U51" s="48">
        <v>0</v>
      </c>
      <c r="V51" s="48">
        <v>-237</v>
      </c>
    </row>
    <row r="52" spans="1:22" x14ac:dyDescent="0.3">
      <c r="A52" s="29" t="s">
        <v>175</v>
      </c>
      <c r="B52" s="52">
        <v>-431</v>
      </c>
      <c r="C52" s="52">
        <v>0</v>
      </c>
      <c r="D52" s="52">
        <v>0</v>
      </c>
      <c r="E52" s="52">
        <v>0</v>
      </c>
      <c r="F52" s="52">
        <v>-431</v>
      </c>
      <c r="G52" s="52">
        <v>4</v>
      </c>
      <c r="H52" s="52">
        <v>0</v>
      </c>
      <c r="I52" s="52">
        <v>0</v>
      </c>
      <c r="J52" s="52">
        <v>-435</v>
      </c>
      <c r="K52" s="52">
        <v>0</v>
      </c>
      <c r="L52" s="52" t="str">
        <f t="shared" si="0"/>
        <v>SOLOMON 50*100ML-box</v>
      </c>
      <c r="M52" s="52" t="str">
        <f>VLOOKUP(A52,'[2]Shraddha Mane_ProductLink_2021J'!$E$2:$H$60,4,0)</f>
        <v>SOLOMON OD300 50X100ML BOT IN</v>
      </c>
      <c r="O52" s="44" t="s">
        <v>273</v>
      </c>
      <c r="P52" s="48">
        <v>-27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-27</v>
      </c>
    </row>
    <row r="53" spans="1:22" x14ac:dyDescent="0.3">
      <c r="A53" s="29" t="s">
        <v>176</v>
      </c>
      <c r="B53" s="52">
        <v>-16</v>
      </c>
      <c r="C53" s="52">
        <v>0</v>
      </c>
      <c r="D53" s="52">
        <v>0</v>
      </c>
      <c r="E53" s="52">
        <v>0</v>
      </c>
      <c r="F53" s="52">
        <v>-16</v>
      </c>
      <c r="G53" s="52">
        <v>0</v>
      </c>
      <c r="H53" s="52">
        <v>0</v>
      </c>
      <c r="I53" s="52">
        <v>0</v>
      </c>
      <c r="J53" s="52">
        <v>-16</v>
      </c>
      <c r="K53" s="52">
        <v>0</v>
      </c>
      <c r="L53" s="52" t="str">
        <f t="shared" si="0"/>
        <v>SPRINTOR-75ML-box</v>
      </c>
      <c r="M53" s="52" t="s">
        <v>256</v>
      </c>
      <c r="O53" s="44" t="s">
        <v>274</v>
      </c>
      <c r="P53" s="48">
        <v>-10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-10</v>
      </c>
    </row>
    <row r="54" spans="1:22" x14ac:dyDescent="0.3">
      <c r="A54" s="29" t="s">
        <v>178</v>
      </c>
      <c r="B54" s="52">
        <v>-1985</v>
      </c>
      <c r="C54" s="52">
        <v>0</v>
      </c>
      <c r="D54" s="52">
        <v>0</v>
      </c>
      <c r="E54" s="52">
        <v>0</v>
      </c>
      <c r="F54" s="52">
        <v>-1985</v>
      </c>
      <c r="G54" s="52">
        <v>3</v>
      </c>
      <c r="H54" s="52">
        <v>0</v>
      </c>
      <c r="I54" s="52">
        <v>0</v>
      </c>
      <c r="J54" s="52">
        <v>-1988</v>
      </c>
      <c r="K54" s="52">
        <v>268</v>
      </c>
      <c r="L54" s="52" t="str">
        <f t="shared" si="0"/>
        <v>SUNRISE 100*50GM-box</v>
      </c>
      <c r="M54" s="52" t="str">
        <f>VLOOKUP(A54,'[2]Shraddha Mane_ProductLink_2021J'!$E$2:$H$60,4,0)</f>
        <v>SUNRICE WG15 100X50GR BOT IN</v>
      </c>
      <c r="O54" s="44" t="s">
        <v>275</v>
      </c>
      <c r="P54" s="48">
        <v>-82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-82</v>
      </c>
    </row>
    <row r="55" spans="1:22" x14ac:dyDescent="0.3">
      <c r="A55" s="29" t="s">
        <v>179</v>
      </c>
      <c r="B55" s="52">
        <v>-220</v>
      </c>
      <c r="C55" s="52">
        <v>0</v>
      </c>
      <c r="D55" s="52">
        <v>0</v>
      </c>
      <c r="E55" s="52">
        <v>0</v>
      </c>
      <c r="F55" s="52">
        <v>-220</v>
      </c>
      <c r="G55" s="52">
        <v>17</v>
      </c>
      <c r="H55" s="52">
        <v>0</v>
      </c>
      <c r="I55" s="52">
        <v>0</v>
      </c>
      <c r="J55" s="52">
        <v>-237</v>
      </c>
      <c r="K55" s="52">
        <v>170</v>
      </c>
      <c r="L55" s="52" t="str">
        <f t="shared" si="0"/>
        <v>TOPSTAR-22.5GM-box</v>
      </c>
      <c r="M55" s="52" t="str">
        <f>VLOOKUP(A55,'[2]Shraddha Mane_ProductLink_2021J'!$E$2:$H$60,4,0)</f>
        <v>TOPSTAR (T) WP80 8X(20X22.5GR) BOX IN</v>
      </c>
      <c r="O55" s="44" t="s">
        <v>276</v>
      </c>
      <c r="P55" s="48">
        <v>-158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-158</v>
      </c>
    </row>
    <row r="56" spans="1:22" x14ac:dyDescent="0.3">
      <c r="A56" s="29" t="s">
        <v>180</v>
      </c>
      <c r="B56" s="52">
        <v>-10</v>
      </c>
      <c r="C56" s="52">
        <v>0</v>
      </c>
      <c r="D56" s="52">
        <v>0</v>
      </c>
      <c r="E56" s="52">
        <v>0</v>
      </c>
      <c r="F56" s="52">
        <v>-10</v>
      </c>
      <c r="G56" s="52">
        <v>0</v>
      </c>
      <c r="H56" s="52">
        <v>0</v>
      </c>
      <c r="I56" s="52">
        <v>0</v>
      </c>
      <c r="J56" s="52">
        <v>-10</v>
      </c>
      <c r="K56" s="52">
        <v>0</v>
      </c>
      <c r="L56" s="52" t="str">
        <f t="shared" si="0"/>
        <v>WHIPE SUPER -20*500ML-box</v>
      </c>
      <c r="M56" s="52" t="str">
        <f>VLOOKUP(A56,'[2]Shraddha Mane_ProductLink_2021J'!$E$2:$H$60,4,0)</f>
        <v>WHIPSUPER (T) EC90 20X500ML BOT IN</v>
      </c>
      <c r="O56" s="44" t="s">
        <v>20</v>
      </c>
      <c r="P56" s="48">
        <v>-9827</v>
      </c>
      <c r="Q56" s="48">
        <v>1</v>
      </c>
      <c r="R56" s="48">
        <v>0</v>
      </c>
      <c r="S56" s="48">
        <v>515</v>
      </c>
      <c r="T56" s="48">
        <v>0</v>
      </c>
      <c r="U56" s="48">
        <v>0</v>
      </c>
      <c r="V56" s="48">
        <v>-10341</v>
      </c>
    </row>
    <row r="57" spans="1:22" x14ac:dyDescent="0.3">
      <c r="A57" s="29" t="s">
        <v>181</v>
      </c>
      <c r="B57" s="52">
        <v>-27</v>
      </c>
      <c r="C57" s="52">
        <v>0</v>
      </c>
      <c r="D57" s="52">
        <v>0</v>
      </c>
      <c r="E57" s="52">
        <v>0</v>
      </c>
      <c r="F57" s="52">
        <v>-27</v>
      </c>
      <c r="G57" s="52">
        <v>0</v>
      </c>
      <c r="H57" s="52">
        <v>0</v>
      </c>
      <c r="I57" s="52">
        <v>0</v>
      </c>
      <c r="J57" s="52">
        <v>-27</v>
      </c>
      <c r="K57" s="52">
        <v>0</v>
      </c>
      <c r="L57" s="52" t="str">
        <f t="shared" si="0"/>
        <v>WHIPE SUPER-10*1LTR-box</v>
      </c>
      <c r="M57" s="52" t="str">
        <f>VLOOKUP(A57,'[2]Shraddha Mane_ProductLink_2021J'!$E$2:$H$60,4,0)</f>
        <v>WHIPSUPER (T) EC90 10X1L BOT IN</v>
      </c>
    </row>
    <row r="58" spans="1:22" x14ac:dyDescent="0.3">
      <c r="A58" s="29" t="s">
        <v>183</v>
      </c>
      <c r="B58" s="52">
        <v>-158</v>
      </c>
      <c r="C58" s="52">
        <v>0</v>
      </c>
      <c r="D58" s="52">
        <v>0</v>
      </c>
      <c r="E58" s="52">
        <v>0</v>
      </c>
      <c r="F58" s="52">
        <v>-158</v>
      </c>
      <c r="G58" s="52">
        <v>0</v>
      </c>
      <c r="H58" s="52">
        <v>0</v>
      </c>
      <c r="I58" s="52">
        <v>0</v>
      </c>
      <c r="J58" s="52">
        <v>-158</v>
      </c>
      <c r="K58" s="52">
        <v>0</v>
      </c>
      <c r="L58" s="52" t="str">
        <f t="shared" si="0"/>
        <v>WHIPE SUPER-100ML-box</v>
      </c>
      <c r="M58" s="52" t="str">
        <f>VLOOKUP(A58,'[2]Shraddha Mane_ProductLink_2021J'!$E$2:$H$60,4,0)</f>
        <v>WHIPSUPER (T) EC90 50X100ML BOT IN</v>
      </c>
    </row>
    <row r="59" spans="1:22" x14ac:dyDescent="0.3">
      <c r="A59" s="29" t="s">
        <v>184</v>
      </c>
      <c r="B59" s="52">
        <v>-82</v>
      </c>
      <c r="C59" s="52">
        <v>0</v>
      </c>
      <c r="D59" s="52">
        <v>0</v>
      </c>
      <c r="E59" s="52">
        <v>0</v>
      </c>
      <c r="F59" s="52">
        <v>-82</v>
      </c>
      <c r="G59" s="52">
        <v>0</v>
      </c>
      <c r="H59" s="52">
        <v>0</v>
      </c>
      <c r="I59" s="52">
        <v>0</v>
      </c>
      <c r="J59" s="52">
        <v>-82</v>
      </c>
      <c r="K59" s="52">
        <v>0</v>
      </c>
      <c r="L59" s="52" t="str">
        <f t="shared" si="0"/>
        <v>WHIPE SUPER-250ML-box</v>
      </c>
      <c r="M59" s="52" t="str">
        <f>VLOOKUP(A59,'[2]Shraddha Mane_ProductLink_2021J'!$E$2:$H$60,4,0)</f>
        <v>WHIPSUPER (T) EC90 40X250ML BOT IN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218"/>
  <sheetViews>
    <sheetView showGridLines="0" topLeftCell="A28" workbookViewId="0">
      <selection activeCell="B3" sqref="B3:B56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24</v>
      </c>
      <c r="C3" s="3"/>
      <c r="D3" s="4"/>
      <c r="E3" s="38">
        <f t="shared" ref="E3:E217" ca="1" si="0">VLOOKUP($B3,FinalDealer_vlookup,2,0)</f>
        <v>-236</v>
      </c>
      <c r="F3" s="39">
        <f t="shared" ref="F3:F217" ca="1" si="1">VLOOKUP($B3,FinalDealer_vlookup,3,0)</f>
        <v>0</v>
      </c>
      <c r="G3" s="40">
        <f t="shared" ref="G3:G217" ca="1" si="2">VLOOKUP($B3,FinalDealer_vlookup,4,0)</f>
        <v>0</v>
      </c>
      <c r="H3" s="40">
        <f t="shared" ref="H3:H217" ca="1" si="3">VLOOKUP($B3,FinalDealer_vlookup,5,0)</f>
        <v>52</v>
      </c>
      <c r="I3" s="40">
        <f t="shared" ref="I3:I217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217" ca="1" si="5">VLOOKUP($B3,FinalDealer_vlookup,8,0)</f>
        <v>-288</v>
      </c>
    </row>
    <row r="4" spans="1:13" x14ac:dyDescent="0.3">
      <c r="A4" s="16"/>
      <c r="B4" s="4" t="s">
        <v>257</v>
      </c>
      <c r="C4" s="3"/>
      <c r="D4" s="4"/>
      <c r="E4" s="42">
        <f t="shared" ca="1" si="0"/>
        <v>-51</v>
      </c>
      <c r="F4" s="39">
        <f t="shared" ca="1" si="1"/>
        <v>0</v>
      </c>
      <c r="G4" s="39">
        <f t="shared" ca="1" si="2"/>
        <v>0</v>
      </c>
      <c r="H4" s="39">
        <f t="shared" ca="1" si="3"/>
        <v>0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-51</v>
      </c>
    </row>
    <row r="5" spans="1:13" x14ac:dyDescent="0.3">
      <c r="A5" s="16"/>
      <c r="B5" s="4" t="s">
        <v>258</v>
      </c>
      <c r="C5" s="3"/>
      <c r="D5" s="4"/>
      <c r="E5" s="42">
        <f t="shared" ca="1" si="0"/>
        <v>-48</v>
      </c>
      <c r="F5" s="39">
        <f t="shared" ca="1" si="1"/>
        <v>0</v>
      </c>
      <c r="G5" s="39">
        <f t="shared" ca="1" si="2"/>
        <v>0</v>
      </c>
      <c r="H5" s="39">
        <f t="shared" ca="1" si="3"/>
        <v>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-48</v>
      </c>
    </row>
    <row r="6" spans="1:13" x14ac:dyDescent="0.3">
      <c r="A6" s="16"/>
      <c r="B6" s="4" t="s">
        <v>223</v>
      </c>
      <c r="C6" s="3"/>
      <c r="D6" s="4"/>
      <c r="E6" s="42">
        <f t="shared" ca="1" si="0"/>
        <v>-10</v>
      </c>
      <c r="F6" s="39">
        <f t="shared" ca="1" si="1"/>
        <v>0</v>
      </c>
      <c r="G6" s="39">
        <f t="shared" ca="1" si="2"/>
        <v>0</v>
      </c>
      <c r="H6" s="39">
        <f t="shared" ca="1" si="3"/>
        <v>5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-15</v>
      </c>
    </row>
    <row r="7" spans="1:13" x14ac:dyDescent="0.3">
      <c r="A7" s="16"/>
      <c r="B7" s="4" t="s">
        <v>224</v>
      </c>
      <c r="C7" s="3"/>
      <c r="D7" s="4"/>
      <c r="E7" s="42">
        <f t="shared" ca="1" si="0"/>
        <v>-191</v>
      </c>
      <c r="F7" s="39">
        <f t="shared" ca="1" si="1"/>
        <v>0</v>
      </c>
      <c r="G7" s="39">
        <f t="shared" ca="1" si="2"/>
        <v>0</v>
      </c>
      <c r="H7" s="39">
        <f t="shared" ca="1" si="3"/>
        <v>28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-219</v>
      </c>
    </row>
    <row r="8" spans="1:13" x14ac:dyDescent="0.3">
      <c r="A8" s="16"/>
      <c r="B8" s="4" t="s">
        <v>225</v>
      </c>
      <c r="C8" s="3"/>
      <c r="D8" s="4"/>
      <c r="E8" s="42">
        <f t="shared" ca="1" si="0"/>
        <v>-58</v>
      </c>
      <c r="F8" s="39">
        <f t="shared" ca="1" si="1"/>
        <v>0</v>
      </c>
      <c r="G8" s="39">
        <f t="shared" ca="1" si="2"/>
        <v>0</v>
      </c>
      <c r="H8" s="39">
        <f t="shared" ca="1" si="3"/>
        <v>6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-64</v>
      </c>
    </row>
    <row r="9" spans="1:13" x14ac:dyDescent="0.3">
      <c r="A9" s="16"/>
      <c r="B9" s="4" t="s">
        <v>226</v>
      </c>
      <c r="C9" s="3"/>
      <c r="D9" s="4"/>
      <c r="E9" s="42">
        <f t="shared" ca="1" si="0"/>
        <v>-84</v>
      </c>
      <c r="F9" s="39">
        <f t="shared" ca="1" si="1"/>
        <v>0</v>
      </c>
      <c r="G9" s="39">
        <f t="shared" ca="1" si="2"/>
        <v>0</v>
      </c>
      <c r="H9" s="39">
        <f t="shared" ca="1" si="3"/>
        <v>16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-100</v>
      </c>
    </row>
    <row r="10" spans="1:13" x14ac:dyDescent="0.3">
      <c r="A10" s="16"/>
      <c r="B10" s="4" t="s">
        <v>227</v>
      </c>
      <c r="C10" s="3"/>
      <c r="D10" s="4"/>
      <c r="E10" s="42">
        <f t="shared" ca="1" si="0"/>
        <v>-2319</v>
      </c>
      <c r="F10" s="39">
        <f t="shared" ca="1" si="1"/>
        <v>0</v>
      </c>
      <c r="G10" s="39">
        <f t="shared" ca="1" si="2"/>
        <v>0</v>
      </c>
      <c r="H10" s="39">
        <f t="shared" ca="1" si="3"/>
        <v>98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-2417</v>
      </c>
    </row>
    <row r="11" spans="1:13" x14ac:dyDescent="0.3">
      <c r="A11" s="16"/>
      <c r="B11" s="4" t="s">
        <v>244</v>
      </c>
      <c r="C11" s="3"/>
      <c r="D11" s="4"/>
      <c r="E11" s="42">
        <f t="shared" ca="1" si="0"/>
        <v>-2</v>
      </c>
      <c r="F11" s="39">
        <f t="shared" ca="1" si="1"/>
        <v>0</v>
      </c>
      <c r="G11" s="39">
        <f t="shared" ca="1" si="2"/>
        <v>0</v>
      </c>
      <c r="H11" s="39">
        <f t="shared" ca="1" si="3"/>
        <v>0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-2</v>
      </c>
    </row>
    <row r="12" spans="1:13" x14ac:dyDescent="0.3">
      <c r="A12" s="16"/>
      <c r="B12" s="4" t="s">
        <v>228</v>
      </c>
      <c r="C12" s="3"/>
      <c r="D12" s="4"/>
      <c r="E12" s="42">
        <f t="shared" ca="1" si="0"/>
        <v>-142</v>
      </c>
      <c r="F12" s="39">
        <f t="shared" ca="1" si="1"/>
        <v>0</v>
      </c>
      <c r="G12" s="39">
        <f t="shared" ca="1" si="2"/>
        <v>0</v>
      </c>
      <c r="H12" s="39">
        <f t="shared" ca="1" si="3"/>
        <v>115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-257</v>
      </c>
    </row>
    <row r="13" spans="1:13" x14ac:dyDescent="0.3">
      <c r="A13" s="16"/>
      <c r="B13" s="4" t="s">
        <v>229</v>
      </c>
      <c r="C13" s="3"/>
      <c r="D13" s="4"/>
      <c r="E13" s="42">
        <f t="shared" ca="1" si="0"/>
        <v>-3</v>
      </c>
      <c r="F13" s="39">
        <f t="shared" ca="1" si="1"/>
        <v>0</v>
      </c>
      <c r="G13" s="39">
        <f t="shared" ca="1" si="2"/>
        <v>0</v>
      </c>
      <c r="H13" s="39">
        <f t="shared" ca="1" si="3"/>
        <v>5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-8</v>
      </c>
    </row>
    <row r="14" spans="1:13" x14ac:dyDescent="0.3">
      <c r="A14" s="16"/>
      <c r="B14" s="4" t="s">
        <v>230</v>
      </c>
      <c r="C14" s="3"/>
      <c r="D14" s="4"/>
      <c r="E14" s="42">
        <f t="shared" ca="1" si="0"/>
        <v>-20</v>
      </c>
      <c r="F14" s="39">
        <f t="shared" ca="1" si="1"/>
        <v>0</v>
      </c>
      <c r="G14" s="39">
        <f t="shared" ca="1" si="2"/>
        <v>0</v>
      </c>
      <c r="H14" s="39">
        <f t="shared" ca="1" si="3"/>
        <v>6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-26</v>
      </c>
    </row>
    <row r="15" spans="1:13" x14ac:dyDescent="0.3">
      <c r="A15" s="16"/>
      <c r="B15" s="4" t="s">
        <v>259</v>
      </c>
      <c r="C15" s="3"/>
      <c r="D15" s="4"/>
      <c r="E15" s="42">
        <f t="shared" ca="1" si="0"/>
        <v>-2</v>
      </c>
      <c r="F15" s="39">
        <f t="shared" ca="1" si="1"/>
        <v>0</v>
      </c>
      <c r="G15" s="39">
        <f t="shared" ca="1" si="2"/>
        <v>0</v>
      </c>
      <c r="H15" s="39">
        <f t="shared" ca="1" si="3"/>
        <v>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-2</v>
      </c>
    </row>
    <row r="16" spans="1:13" x14ac:dyDescent="0.3">
      <c r="A16" s="16"/>
      <c r="B16" s="4" t="s">
        <v>231</v>
      </c>
      <c r="C16" s="3"/>
      <c r="D16" s="4"/>
      <c r="E16" s="42">
        <f t="shared" ca="1" si="0"/>
        <v>-8</v>
      </c>
      <c r="F16" s="39">
        <f t="shared" ca="1" si="1"/>
        <v>0</v>
      </c>
      <c r="G16" s="39">
        <f t="shared" ca="1" si="2"/>
        <v>0</v>
      </c>
      <c r="H16" s="39">
        <f t="shared" ca="1" si="3"/>
        <v>5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-13</v>
      </c>
    </row>
    <row r="17" spans="1:13" x14ac:dyDescent="0.3">
      <c r="A17" s="16"/>
      <c r="B17" s="4" t="s">
        <v>246</v>
      </c>
      <c r="C17" s="3"/>
      <c r="D17" s="4"/>
      <c r="E17" s="42">
        <f t="shared" ca="1" si="0"/>
        <v>-4</v>
      </c>
      <c r="F17" s="39">
        <f t="shared" ca="1" si="1"/>
        <v>0</v>
      </c>
      <c r="G17" s="39">
        <f t="shared" ca="1" si="2"/>
        <v>0</v>
      </c>
      <c r="H17" s="39">
        <f t="shared" ca="1" si="3"/>
        <v>4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-8</v>
      </c>
    </row>
    <row r="18" spans="1:13" x14ac:dyDescent="0.3">
      <c r="A18" s="16"/>
      <c r="B18" s="4" t="s">
        <v>247</v>
      </c>
      <c r="C18" s="3"/>
      <c r="D18" s="4"/>
      <c r="E18" s="42">
        <f t="shared" ca="1" si="0"/>
        <v>-14</v>
      </c>
      <c r="F18" s="39">
        <f t="shared" ca="1" si="1"/>
        <v>0</v>
      </c>
      <c r="G18" s="39">
        <f t="shared" ca="1" si="2"/>
        <v>0</v>
      </c>
      <c r="H18" s="39">
        <f t="shared" ca="1" si="3"/>
        <v>0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-14</v>
      </c>
    </row>
    <row r="19" spans="1:13" x14ac:dyDescent="0.3">
      <c r="A19" s="16"/>
      <c r="B19" s="4" t="s">
        <v>249</v>
      </c>
      <c r="C19" s="3"/>
      <c r="D19" s="4"/>
      <c r="E19" s="42">
        <f t="shared" ca="1" si="0"/>
        <v>-23</v>
      </c>
      <c r="F19" s="39">
        <f t="shared" ca="1" si="1"/>
        <v>0</v>
      </c>
      <c r="G19" s="39">
        <f t="shared" ca="1" si="2"/>
        <v>0</v>
      </c>
      <c r="H19" s="39">
        <f t="shared" ca="1" si="3"/>
        <v>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-23</v>
      </c>
    </row>
    <row r="20" spans="1:13" x14ac:dyDescent="0.3">
      <c r="A20" s="16"/>
      <c r="B20" s="4" t="s">
        <v>260</v>
      </c>
      <c r="C20" s="3"/>
      <c r="D20" s="4"/>
      <c r="E20" s="42">
        <f t="shared" ca="1" si="0"/>
        <v>-96</v>
      </c>
      <c r="F20" s="39">
        <f t="shared" ca="1" si="1"/>
        <v>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-96</v>
      </c>
    </row>
    <row r="21" spans="1:13" x14ac:dyDescent="0.3">
      <c r="A21" s="16"/>
      <c r="B21" s="4" t="s">
        <v>241</v>
      </c>
      <c r="C21" s="3"/>
      <c r="D21" s="4"/>
      <c r="E21" s="42">
        <f t="shared" ca="1" si="0"/>
        <v>-10</v>
      </c>
      <c r="F21" s="39">
        <f t="shared" ca="1" si="1"/>
        <v>0</v>
      </c>
      <c r="G21" s="39">
        <f t="shared" ca="1" si="2"/>
        <v>0</v>
      </c>
      <c r="H21" s="39">
        <f t="shared" ca="1" si="3"/>
        <v>10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-20</v>
      </c>
    </row>
    <row r="22" spans="1:13" x14ac:dyDescent="0.3">
      <c r="A22" s="16"/>
      <c r="B22" s="4" t="s">
        <v>261</v>
      </c>
      <c r="C22" s="3"/>
      <c r="D22" s="4"/>
      <c r="E22" s="42">
        <f t="shared" ca="1" si="0"/>
        <v>-6</v>
      </c>
      <c r="F22" s="39">
        <f t="shared" ca="1" si="1"/>
        <v>0</v>
      </c>
      <c r="G22" s="39">
        <f t="shared" ca="1" si="2"/>
        <v>0</v>
      </c>
      <c r="H22" s="39">
        <f t="shared" ca="1" si="3"/>
        <v>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-6</v>
      </c>
    </row>
    <row r="23" spans="1:13" x14ac:dyDescent="0.3">
      <c r="A23" s="16"/>
      <c r="B23" s="4" t="s">
        <v>248</v>
      </c>
      <c r="C23" s="3"/>
      <c r="D23" s="4"/>
      <c r="E23" s="42">
        <f t="shared" ca="1" si="0"/>
        <v>-24</v>
      </c>
      <c r="F23" s="39">
        <f t="shared" ca="1" si="1"/>
        <v>0</v>
      </c>
      <c r="G23" s="39">
        <f t="shared" ca="1" si="2"/>
        <v>0</v>
      </c>
      <c r="H23" s="39">
        <f t="shared" ca="1" si="3"/>
        <v>5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-29</v>
      </c>
    </row>
    <row r="24" spans="1:13" x14ac:dyDescent="0.3">
      <c r="A24" s="16"/>
      <c r="B24" s="4" t="s">
        <v>245</v>
      </c>
      <c r="C24" s="3"/>
      <c r="D24" s="4"/>
      <c r="E24" s="42">
        <f t="shared" ca="1" si="0"/>
        <v>-41</v>
      </c>
      <c r="F24" s="39">
        <f t="shared" ca="1" si="1"/>
        <v>0</v>
      </c>
      <c r="G24" s="39">
        <f t="shared" ca="1" si="2"/>
        <v>0</v>
      </c>
      <c r="H24" s="39">
        <f t="shared" ca="1" si="3"/>
        <v>5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-46</v>
      </c>
    </row>
    <row r="25" spans="1:13" x14ac:dyDescent="0.3">
      <c r="A25" s="16"/>
      <c r="B25" s="4" t="s">
        <v>262</v>
      </c>
      <c r="C25" s="3"/>
      <c r="D25" s="4"/>
      <c r="E25" s="42">
        <f t="shared" ca="1" si="0"/>
        <v>-36</v>
      </c>
      <c r="F25" s="39">
        <f t="shared" ca="1" si="1"/>
        <v>0</v>
      </c>
      <c r="G25" s="39">
        <f t="shared" ca="1" si="2"/>
        <v>0</v>
      </c>
      <c r="H25" s="39">
        <f t="shared" ca="1" si="3"/>
        <v>25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-61</v>
      </c>
    </row>
    <row r="26" spans="1:13" x14ac:dyDescent="0.3">
      <c r="A26" s="16"/>
      <c r="B26" s="4" t="s">
        <v>232</v>
      </c>
      <c r="C26" s="3"/>
      <c r="D26" s="4"/>
      <c r="E26" s="42">
        <f t="shared" ca="1" si="0"/>
        <v>-590</v>
      </c>
      <c r="F26" s="39">
        <f t="shared" ca="1" si="1"/>
        <v>0</v>
      </c>
      <c r="G26" s="39">
        <f t="shared" ca="1" si="2"/>
        <v>0</v>
      </c>
      <c r="H26" s="39">
        <f t="shared" ca="1" si="3"/>
        <v>5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-595</v>
      </c>
    </row>
    <row r="27" spans="1:13" x14ac:dyDescent="0.3">
      <c r="A27" s="16"/>
      <c r="B27" s="4" t="s">
        <v>233</v>
      </c>
      <c r="C27" s="3"/>
      <c r="D27" s="4"/>
      <c r="E27" s="42">
        <f t="shared" ca="1" si="0"/>
        <v>-201</v>
      </c>
      <c r="F27" s="39">
        <f t="shared" ca="1" si="1"/>
        <v>0</v>
      </c>
      <c r="G27" s="39">
        <f t="shared" ca="1" si="2"/>
        <v>0</v>
      </c>
      <c r="H27" s="39">
        <f t="shared" ca="1" si="3"/>
        <v>80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-281</v>
      </c>
    </row>
    <row r="28" spans="1:13" x14ac:dyDescent="0.3">
      <c r="A28" s="16"/>
      <c r="B28" s="4" t="s">
        <v>234</v>
      </c>
      <c r="C28" s="3"/>
      <c r="D28" s="4"/>
      <c r="E28" s="42">
        <f t="shared" ca="1" si="0"/>
        <v>-96</v>
      </c>
      <c r="F28" s="39">
        <f t="shared" ca="1" si="1"/>
        <v>0</v>
      </c>
      <c r="G28" s="39">
        <f t="shared" ca="1" si="2"/>
        <v>0</v>
      </c>
      <c r="H28" s="39">
        <f t="shared" ca="1" si="3"/>
        <v>9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-105</v>
      </c>
    </row>
    <row r="29" spans="1:13" x14ac:dyDescent="0.3">
      <c r="A29" s="16"/>
      <c r="B29" s="4" t="s">
        <v>263</v>
      </c>
      <c r="C29" s="3"/>
      <c r="D29" s="4"/>
      <c r="E29" s="42">
        <f t="shared" ca="1" si="0"/>
        <v>-412</v>
      </c>
      <c r="F29" s="39">
        <f t="shared" ca="1" si="1"/>
        <v>0</v>
      </c>
      <c r="G29" s="39">
        <f t="shared" ca="1" si="2"/>
        <v>0</v>
      </c>
      <c r="H29" s="39">
        <f t="shared" ca="1" si="3"/>
        <v>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-412</v>
      </c>
    </row>
    <row r="30" spans="1:13" x14ac:dyDescent="0.3">
      <c r="A30" s="16"/>
      <c r="B30" s="4" t="s">
        <v>235</v>
      </c>
      <c r="C30" s="3"/>
      <c r="D30" s="4"/>
      <c r="E30" s="42">
        <f t="shared" ca="1" si="0"/>
        <v>-474</v>
      </c>
      <c r="F30" s="39">
        <f t="shared" ca="1" si="1"/>
        <v>0</v>
      </c>
      <c r="G30" s="39">
        <f t="shared" ca="1" si="2"/>
        <v>0</v>
      </c>
      <c r="H30" s="39">
        <f t="shared" ca="1" si="3"/>
        <v>2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-476</v>
      </c>
    </row>
    <row r="31" spans="1:13" x14ac:dyDescent="0.3">
      <c r="A31" s="16"/>
      <c r="B31" s="4" t="s">
        <v>264</v>
      </c>
      <c r="C31" s="3"/>
      <c r="D31" s="4"/>
      <c r="E31" s="42">
        <f t="shared" ca="1" si="0"/>
        <v>-150</v>
      </c>
      <c r="F31" s="39">
        <f t="shared" ca="1" si="1"/>
        <v>0</v>
      </c>
      <c r="G31" s="39">
        <f t="shared" ca="1" si="2"/>
        <v>0</v>
      </c>
      <c r="H31" s="39">
        <f t="shared" ca="1" si="3"/>
        <v>0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-150</v>
      </c>
    </row>
    <row r="32" spans="1:13" x14ac:dyDescent="0.3">
      <c r="A32" s="16"/>
      <c r="B32" s="4" t="s">
        <v>265</v>
      </c>
      <c r="C32" s="3"/>
      <c r="D32" s="4"/>
      <c r="E32" s="42">
        <f t="shared" ca="1" si="0"/>
        <v>-10</v>
      </c>
      <c r="F32" s="39">
        <f t="shared" ca="1" si="1"/>
        <v>0</v>
      </c>
      <c r="G32" s="39">
        <f t="shared" ca="1" si="2"/>
        <v>0</v>
      </c>
      <c r="H32" s="39">
        <f t="shared" ca="1" si="3"/>
        <v>0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-10</v>
      </c>
    </row>
    <row r="33" spans="1:13" x14ac:dyDescent="0.3">
      <c r="A33" s="16"/>
      <c r="B33" s="4" t="s">
        <v>266</v>
      </c>
      <c r="C33" s="3"/>
      <c r="D33" s="4"/>
      <c r="E33" s="42">
        <f t="shared" ca="1" si="0"/>
        <v>-9</v>
      </c>
      <c r="F33" s="39">
        <f t="shared" ca="1" si="1"/>
        <v>0</v>
      </c>
      <c r="G33" s="39">
        <f t="shared" ca="1" si="2"/>
        <v>0</v>
      </c>
      <c r="H33" s="39">
        <f t="shared" ca="1" si="3"/>
        <v>0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-9</v>
      </c>
    </row>
    <row r="34" spans="1:13" x14ac:dyDescent="0.3">
      <c r="A34" s="16"/>
      <c r="B34" s="4" t="s">
        <v>267</v>
      </c>
      <c r="C34" s="3"/>
      <c r="D34" s="4"/>
      <c r="E34" s="42">
        <f t="shared" ca="1" si="0"/>
        <v>-208</v>
      </c>
      <c r="F34" s="39">
        <f t="shared" ca="1" si="1"/>
        <v>0</v>
      </c>
      <c r="G34" s="39">
        <f t="shared" ca="1" si="2"/>
        <v>0</v>
      </c>
      <c r="H34" s="39">
        <f t="shared" ca="1" si="3"/>
        <v>0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-208</v>
      </c>
    </row>
    <row r="35" spans="1:13" x14ac:dyDescent="0.3">
      <c r="A35" s="16"/>
      <c r="B35" s="4" t="s">
        <v>251</v>
      </c>
      <c r="C35" s="3"/>
      <c r="D35" s="4"/>
      <c r="E35" s="42">
        <f t="shared" ca="1" si="0"/>
        <v>-14</v>
      </c>
      <c r="F35" s="39">
        <f t="shared" ca="1" si="1"/>
        <v>0</v>
      </c>
      <c r="G35" s="39">
        <f t="shared" ca="1" si="2"/>
        <v>0</v>
      </c>
      <c r="H35" s="39">
        <f t="shared" ca="1" si="3"/>
        <v>0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-14</v>
      </c>
    </row>
    <row r="36" spans="1:13" x14ac:dyDescent="0.3">
      <c r="A36" s="16"/>
      <c r="B36" s="4" t="s">
        <v>250</v>
      </c>
      <c r="C36" s="3"/>
      <c r="D36" s="4"/>
      <c r="E36" s="42">
        <f t="shared" ca="1" si="0"/>
        <v>-43</v>
      </c>
      <c r="F36" s="39">
        <f t="shared" ca="1" si="1"/>
        <v>0</v>
      </c>
      <c r="G36" s="39">
        <f t="shared" ca="1" si="2"/>
        <v>0</v>
      </c>
      <c r="H36" s="39">
        <f t="shared" ca="1" si="3"/>
        <v>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-43</v>
      </c>
    </row>
    <row r="37" spans="1:13" x14ac:dyDescent="0.3">
      <c r="A37" s="16"/>
      <c r="B37" s="4" t="s">
        <v>236</v>
      </c>
      <c r="C37" s="3"/>
      <c r="D37" s="4"/>
      <c r="E37" s="42">
        <f t="shared" ca="1" si="0"/>
        <v>-170</v>
      </c>
      <c r="F37" s="39">
        <f t="shared" ca="1" si="1"/>
        <v>1</v>
      </c>
      <c r="G37" s="39">
        <f t="shared" ca="1" si="2"/>
        <v>0</v>
      </c>
      <c r="H37" s="39">
        <f t="shared" ca="1" si="3"/>
        <v>0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-169</v>
      </c>
    </row>
    <row r="38" spans="1:13" x14ac:dyDescent="0.3">
      <c r="A38" s="16"/>
      <c r="B38" s="4" t="s">
        <v>268</v>
      </c>
      <c r="C38" s="3"/>
      <c r="D38" s="4"/>
      <c r="E38" s="42">
        <f t="shared" ca="1" si="0"/>
        <v>-38</v>
      </c>
      <c r="F38" s="39">
        <f t="shared" ca="1" si="1"/>
        <v>0</v>
      </c>
      <c r="G38" s="39">
        <f t="shared" ca="1" si="2"/>
        <v>0</v>
      </c>
      <c r="H38" s="39">
        <f t="shared" ca="1" si="3"/>
        <v>0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-38</v>
      </c>
    </row>
    <row r="39" spans="1:13" x14ac:dyDescent="0.3">
      <c r="A39" s="16"/>
      <c r="B39" s="4" t="s">
        <v>269</v>
      </c>
      <c r="C39" s="3"/>
      <c r="D39" s="4"/>
      <c r="E39" s="42">
        <f t="shared" ca="1" si="0"/>
        <v>-7</v>
      </c>
      <c r="F39" s="39">
        <f t="shared" ca="1" si="1"/>
        <v>0</v>
      </c>
      <c r="G39" s="39">
        <f t="shared" ca="1" si="2"/>
        <v>0</v>
      </c>
      <c r="H39" s="39">
        <f t="shared" ca="1" si="3"/>
        <v>0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-7</v>
      </c>
    </row>
    <row r="40" spans="1:13" x14ac:dyDescent="0.3">
      <c r="A40" s="16"/>
      <c r="B40" s="4" t="s">
        <v>237</v>
      </c>
      <c r="C40" s="3"/>
      <c r="D40" s="4"/>
      <c r="E40" s="42">
        <f t="shared" ca="1" si="0"/>
        <v>-145</v>
      </c>
      <c r="F40" s="39">
        <f t="shared" ca="1" si="1"/>
        <v>0</v>
      </c>
      <c r="G40" s="39">
        <f t="shared" ca="1" si="2"/>
        <v>0</v>
      </c>
      <c r="H40" s="39">
        <f t="shared" ca="1" si="3"/>
        <v>5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-150</v>
      </c>
    </row>
    <row r="41" spans="1:13" x14ac:dyDescent="0.3">
      <c r="A41" s="16"/>
      <c r="B41" s="4" t="s">
        <v>252</v>
      </c>
      <c r="C41" s="3"/>
      <c r="D41" s="4"/>
      <c r="E41" s="42">
        <f t="shared" ca="1" si="0"/>
        <v>-137</v>
      </c>
      <c r="F41" s="39">
        <f t="shared" ca="1" si="1"/>
        <v>0</v>
      </c>
      <c r="G41" s="39">
        <f t="shared" ca="1" si="2"/>
        <v>0</v>
      </c>
      <c r="H41" s="39">
        <f t="shared" ca="1" si="3"/>
        <v>0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-137</v>
      </c>
    </row>
    <row r="42" spans="1:13" x14ac:dyDescent="0.3">
      <c r="A42" s="16"/>
      <c r="B42" s="4" t="s">
        <v>270</v>
      </c>
      <c r="C42" s="3"/>
      <c r="D42" s="4"/>
      <c r="E42" s="42">
        <f t="shared" ca="1" si="0"/>
        <v>-108</v>
      </c>
      <c r="F42" s="39">
        <f t="shared" ca="1" si="1"/>
        <v>0</v>
      </c>
      <c r="G42" s="39">
        <f t="shared" ca="1" si="2"/>
        <v>0</v>
      </c>
      <c r="H42" s="39">
        <f t="shared" ca="1" si="3"/>
        <v>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-108</v>
      </c>
    </row>
    <row r="43" spans="1:13" x14ac:dyDescent="0.3">
      <c r="A43" s="16"/>
      <c r="B43" s="4" t="s">
        <v>253</v>
      </c>
      <c r="C43" s="3"/>
      <c r="D43" s="4"/>
      <c r="E43" s="42">
        <f t="shared" ca="1" si="0"/>
        <v>15</v>
      </c>
      <c r="F43" s="39">
        <f t="shared" ca="1" si="1"/>
        <v>0</v>
      </c>
      <c r="G43" s="39">
        <f t="shared" ca="1" si="2"/>
        <v>0</v>
      </c>
      <c r="H43" s="39">
        <f t="shared" ca="1" si="3"/>
        <v>0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15</v>
      </c>
    </row>
    <row r="44" spans="1:13" x14ac:dyDescent="0.3">
      <c r="A44" s="16"/>
      <c r="B44" s="4" t="s">
        <v>254</v>
      </c>
      <c r="C44" s="3"/>
      <c r="D44" s="4"/>
      <c r="E44" s="42">
        <f t="shared" ca="1" si="0"/>
        <v>36</v>
      </c>
      <c r="F44" s="39">
        <f t="shared" ca="1" si="1"/>
        <v>0</v>
      </c>
      <c r="G44" s="39">
        <f t="shared" ca="1" si="2"/>
        <v>0</v>
      </c>
      <c r="H44" s="39">
        <f t="shared" ca="1" si="3"/>
        <v>0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36</v>
      </c>
    </row>
    <row r="45" spans="1:13" x14ac:dyDescent="0.3">
      <c r="A45" s="16"/>
      <c r="B45" s="4" t="s">
        <v>255</v>
      </c>
      <c r="C45" s="3"/>
      <c r="D45" s="4"/>
      <c r="E45" s="42">
        <f t="shared" ca="1" si="0"/>
        <v>-80</v>
      </c>
      <c r="F45" s="39">
        <f t="shared" ca="1" si="1"/>
        <v>0</v>
      </c>
      <c r="G45" s="39">
        <f t="shared" ca="1" si="2"/>
        <v>0</v>
      </c>
      <c r="H45" s="39">
        <f t="shared" ca="1" si="3"/>
        <v>0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-80</v>
      </c>
    </row>
    <row r="46" spans="1:13" x14ac:dyDescent="0.3">
      <c r="A46" s="16"/>
      <c r="B46" s="4" t="s">
        <v>238</v>
      </c>
      <c r="C46" s="3"/>
      <c r="D46" s="4"/>
      <c r="E46" s="42">
        <f t="shared" ca="1" si="0"/>
        <v>-560</v>
      </c>
      <c r="F46" s="39">
        <f t="shared" ca="1" si="1"/>
        <v>0</v>
      </c>
      <c r="G46" s="39">
        <f t="shared" ca="1" si="2"/>
        <v>0</v>
      </c>
      <c r="H46" s="39">
        <f t="shared" ca="1" si="3"/>
        <v>5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-565</v>
      </c>
    </row>
    <row r="47" spans="1:13" x14ac:dyDescent="0.3">
      <c r="A47" s="16"/>
      <c r="B47" s="4" t="s">
        <v>271</v>
      </c>
      <c r="C47" s="3"/>
      <c r="D47" s="4"/>
      <c r="E47" s="42">
        <f t="shared" ca="1" si="0"/>
        <v>-68</v>
      </c>
      <c r="F47" s="39">
        <f t="shared" ca="1" si="1"/>
        <v>0</v>
      </c>
      <c r="G47" s="39">
        <f t="shared" ca="1" si="2"/>
        <v>0</v>
      </c>
      <c r="H47" s="39">
        <f t="shared" ca="1" si="3"/>
        <v>0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-68</v>
      </c>
    </row>
    <row r="48" spans="1:13" x14ac:dyDescent="0.3">
      <c r="A48" s="16"/>
      <c r="B48" s="4" t="s">
        <v>272</v>
      </c>
      <c r="C48" s="3"/>
      <c r="D48" s="4"/>
      <c r="E48" s="42">
        <f t="shared" ca="1" si="0"/>
        <v>-1</v>
      </c>
      <c r="F48" s="39">
        <f t="shared" ca="1" si="1"/>
        <v>0</v>
      </c>
      <c r="G48" s="39">
        <f t="shared" ca="1" si="2"/>
        <v>0</v>
      </c>
      <c r="H48" s="39">
        <f t="shared" ca="1" si="3"/>
        <v>0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-1</v>
      </c>
    </row>
    <row r="49" spans="1:13" x14ac:dyDescent="0.3">
      <c r="A49" s="16"/>
      <c r="B49" s="4" t="s">
        <v>239</v>
      </c>
      <c r="C49" s="3"/>
      <c r="D49" s="4"/>
      <c r="E49" s="42">
        <f t="shared" ca="1" si="0"/>
        <v>-431</v>
      </c>
      <c r="F49" s="39">
        <f t="shared" ca="1" si="1"/>
        <v>0</v>
      </c>
      <c r="G49" s="39">
        <f t="shared" ca="1" si="2"/>
        <v>0</v>
      </c>
      <c r="H49" s="39">
        <f t="shared" ca="1" si="3"/>
        <v>4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-435</v>
      </c>
    </row>
    <row r="50" spans="1:13" x14ac:dyDescent="0.3">
      <c r="A50" s="16"/>
      <c r="B50" s="4" t="s">
        <v>256</v>
      </c>
      <c r="C50" s="3"/>
      <c r="D50" s="4"/>
      <c r="E50" s="42">
        <f t="shared" ca="1" si="0"/>
        <v>-16</v>
      </c>
      <c r="F50" s="39">
        <f t="shared" ca="1" si="1"/>
        <v>0</v>
      </c>
      <c r="G50" s="39">
        <f t="shared" ca="1" si="2"/>
        <v>0</v>
      </c>
      <c r="H50" s="39">
        <f t="shared" ca="1" si="3"/>
        <v>0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5"/>
        <v>-16</v>
      </c>
    </row>
    <row r="51" spans="1:13" x14ac:dyDescent="0.3">
      <c r="A51" s="16"/>
      <c r="B51" s="4" t="s">
        <v>240</v>
      </c>
      <c r="C51" s="3"/>
      <c r="D51" s="4"/>
      <c r="E51" s="42">
        <f t="shared" ca="1" si="0"/>
        <v>-1985</v>
      </c>
      <c r="F51" s="39">
        <f t="shared" ca="1" si="1"/>
        <v>0</v>
      </c>
      <c r="G51" s="39">
        <f t="shared" ca="1" si="2"/>
        <v>0</v>
      </c>
      <c r="H51" s="39">
        <f t="shared" ca="1" si="3"/>
        <v>3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-1988</v>
      </c>
    </row>
    <row r="52" spans="1:13" x14ac:dyDescent="0.3">
      <c r="A52" s="16"/>
      <c r="B52" s="4" t="s">
        <v>242</v>
      </c>
      <c r="C52" s="3"/>
      <c r="D52" s="4"/>
      <c r="E52" s="42">
        <f t="shared" ca="1" si="0"/>
        <v>-220</v>
      </c>
      <c r="F52" s="39">
        <f t="shared" ca="1" si="1"/>
        <v>0</v>
      </c>
      <c r="G52" s="39">
        <f t="shared" ca="1" si="2"/>
        <v>0</v>
      </c>
      <c r="H52" s="39">
        <f t="shared" ca="1" si="3"/>
        <v>17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-237</v>
      </c>
    </row>
    <row r="53" spans="1:13" x14ac:dyDescent="0.3">
      <c r="A53" s="16"/>
      <c r="B53" s="4" t="s">
        <v>273</v>
      </c>
      <c r="C53" s="3"/>
      <c r="D53" s="4"/>
      <c r="E53" s="42">
        <f t="shared" ca="1" si="0"/>
        <v>-27</v>
      </c>
      <c r="F53" s="39">
        <f t="shared" ca="1" si="1"/>
        <v>0</v>
      </c>
      <c r="G53" s="39">
        <f t="shared" ca="1" si="2"/>
        <v>0</v>
      </c>
      <c r="H53" s="39">
        <f t="shared" ca="1" si="3"/>
        <v>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-27</v>
      </c>
    </row>
    <row r="54" spans="1:13" x14ac:dyDescent="0.3">
      <c r="A54" s="16"/>
      <c r="B54" s="4" t="s">
        <v>274</v>
      </c>
      <c r="C54" s="3"/>
      <c r="D54" s="4"/>
      <c r="E54" s="42">
        <f t="shared" ca="1" si="0"/>
        <v>-10</v>
      </c>
      <c r="F54" s="39">
        <f t="shared" ca="1" si="1"/>
        <v>0</v>
      </c>
      <c r="G54" s="39">
        <f t="shared" ca="1" si="2"/>
        <v>0</v>
      </c>
      <c r="H54" s="39">
        <f t="shared" ca="1" si="3"/>
        <v>0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-10</v>
      </c>
    </row>
    <row r="55" spans="1:13" x14ac:dyDescent="0.3">
      <c r="A55" s="16"/>
      <c r="B55" s="4" t="s">
        <v>275</v>
      </c>
      <c r="C55" s="3"/>
      <c r="D55" s="4"/>
      <c r="E55" s="42">
        <f t="shared" ca="1" si="0"/>
        <v>-82</v>
      </c>
      <c r="F55" s="39">
        <f t="shared" ca="1" si="1"/>
        <v>0</v>
      </c>
      <c r="G55" s="39">
        <f t="shared" ca="1" si="2"/>
        <v>0</v>
      </c>
      <c r="H55" s="39">
        <f t="shared" ca="1" si="3"/>
        <v>0</v>
      </c>
      <c r="I55" s="39">
        <f t="shared" ca="1" si="4"/>
        <v>0</v>
      </c>
      <c r="J55" s="39">
        <v>0</v>
      </c>
      <c r="K55" s="39">
        <v>0</v>
      </c>
      <c r="L55" s="39">
        <v>0</v>
      </c>
      <c r="M55" s="43">
        <f t="shared" ca="1" si="5"/>
        <v>-82</v>
      </c>
    </row>
    <row r="56" spans="1:13" x14ac:dyDescent="0.3">
      <c r="A56" s="16"/>
      <c r="B56" s="4" t="s">
        <v>276</v>
      </c>
      <c r="C56" s="3"/>
      <c r="D56" s="4"/>
      <c r="E56" s="42">
        <f t="shared" ca="1" si="0"/>
        <v>-158</v>
      </c>
      <c r="F56" s="39">
        <f t="shared" ca="1" si="1"/>
        <v>0</v>
      </c>
      <c r="G56" s="39">
        <f t="shared" ca="1" si="2"/>
        <v>0</v>
      </c>
      <c r="H56" s="39">
        <f t="shared" ca="1" si="3"/>
        <v>0</v>
      </c>
      <c r="I56" s="39">
        <f t="shared" ca="1" si="4"/>
        <v>0</v>
      </c>
      <c r="J56" s="39">
        <v>0</v>
      </c>
      <c r="K56" s="39">
        <v>0</v>
      </c>
      <c r="L56" s="39">
        <v>0</v>
      </c>
      <c r="M56" s="43">
        <f t="shared" ca="1" si="5"/>
        <v>-158</v>
      </c>
    </row>
    <row r="57" spans="1:13" x14ac:dyDescent="0.3">
      <c r="A57" s="16"/>
      <c r="B57" s="4"/>
      <c r="C57" s="3"/>
      <c r="D57" s="4"/>
      <c r="E57" s="42" t="e">
        <f t="shared" ca="1" si="0"/>
        <v>#N/A</v>
      </c>
      <c r="F57" s="39" t="e">
        <f t="shared" ca="1" si="1"/>
        <v>#N/A</v>
      </c>
      <c r="G57" s="39" t="e">
        <f t="shared" ca="1" si="2"/>
        <v>#N/A</v>
      </c>
      <c r="H57" s="39" t="e">
        <f t="shared" ca="1" si="3"/>
        <v>#N/A</v>
      </c>
      <c r="I57" s="39" t="e">
        <f t="shared" ca="1" si="4"/>
        <v>#N/A</v>
      </c>
      <c r="J57" s="39">
        <v>0</v>
      </c>
      <c r="K57" s="39">
        <v>0</v>
      </c>
      <c r="L57" s="39">
        <v>0</v>
      </c>
      <c r="M57" s="43" t="e">
        <f t="shared" ca="1" si="5"/>
        <v>#N/A</v>
      </c>
    </row>
    <row r="58" spans="1:13" x14ac:dyDescent="0.3">
      <c r="A58" s="16"/>
      <c r="B58" s="4"/>
      <c r="C58" s="3"/>
      <c r="D58" s="4"/>
      <c r="E58" s="42" t="e">
        <f t="shared" ca="1" si="0"/>
        <v>#N/A</v>
      </c>
      <c r="F58" s="39" t="e">
        <f t="shared" ca="1" si="1"/>
        <v>#N/A</v>
      </c>
      <c r="G58" s="39" t="e">
        <f t="shared" ca="1" si="2"/>
        <v>#N/A</v>
      </c>
      <c r="H58" s="39" t="e">
        <f t="shared" ca="1" si="3"/>
        <v>#N/A</v>
      </c>
      <c r="I58" s="39" t="e">
        <f t="shared" ca="1" si="4"/>
        <v>#N/A</v>
      </c>
      <c r="J58" s="39">
        <v>0</v>
      </c>
      <c r="K58" s="39">
        <v>0</v>
      </c>
      <c r="L58" s="39">
        <v>0</v>
      </c>
      <c r="M58" s="43" t="e">
        <f t="shared" ca="1" si="5"/>
        <v>#N/A</v>
      </c>
    </row>
    <row r="59" spans="1:13" x14ac:dyDescent="0.3">
      <c r="A59" s="16"/>
      <c r="B59" s="4"/>
      <c r="C59" s="3"/>
      <c r="D59" s="4"/>
      <c r="E59" s="42" t="e">
        <f t="shared" ca="1" si="0"/>
        <v>#N/A</v>
      </c>
      <c r="F59" s="39" t="e">
        <f t="shared" ca="1" si="1"/>
        <v>#N/A</v>
      </c>
      <c r="G59" s="39" t="e">
        <f t="shared" ca="1" si="2"/>
        <v>#N/A</v>
      </c>
      <c r="H59" s="39" t="e">
        <f t="shared" ca="1" si="3"/>
        <v>#N/A</v>
      </c>
      <c r="I59" s="39" t="e">
        <f t="shared" ca="1" si="4"/>
        <v>#N/A</v>
      </c>
      <c r="J59" s="39">
        <v>0</v>
      </c>
      <c r="K59" s="39">
        <v>0</v>
      </c>
      <c r="L59" s="39">
        <v>0</v>
      </c>
      <c r="M59" s="43" t="e">
        <f t="shared" ca="1" si="5"/>
        <v>#N/A</v>
      </c>
    </row>
    <row r="60" spans="1:13" x14ac:dyDescent="0.3">
      <c r="A60" s="16"/>
      <c r="B60" s="4"/>
      <c r="C60" s="3"/>
      <c r="D60" s="4"/>
      <c r="E60" s="42" t="e">
        <f t="shared" ca="1" si="0"/>
        <v>#N/A</v>
      </c>
      <c r="F60" s="39" t="e">
        <f t="shared" ca="1" si="1"/>
        <v>#N/A</v>
      </c>
      <c r="G60" s="39" t="e">
        <f t="shared" ca="1" si="2"/>
        <v>#N/A</v>
      </c>
      <c r="H60" s="39" t="e">
        <f t="shared" ca="1" si="3"/>
        <v>#N/A</v>
      </c>
      <c r="I60" s="39" t="e">
        <f t="shared" ca="1" si="4"/>
        <v>#N/A</v>
      </c>
      <c r="J60" s="39">
        <v>0</v>
      </c>
      <c r="K60" s="39">
        <v>0</v>
      </c>
      <c r="L60" s="39">
        <v>0</v>
      </c>
      <c r="M60" s="43" t="e">
        <f t="shared" ca="1" si="5"/>
        <v>#N/A</v>
      </c>
    </row>
    <row r="61" spans="1:13" x14ac:dyDescent="0.3">
      <c r="A61" s="16"/>
      <c r="B61" s="4"/>
      <c r="C61" s="3"/>
      <c r="D61" s="4"/>
      <c r="E61" s="42" t="e">
        <f t="shared" ca="1" si="0"/>
        <v>#N/A</v>
      </c>
      <c r="F61" s="39" t="e">
        <f t="shared" ca="1" si="1"/>
        <v>#N/A</v>
      </c>
      <c r="G61" s="39" t="e">
        <f t="shared" ca="1" si="2"/>
        <v>#N/A</v>
      </c>
      <c r="H61" s="39" t="e">
        <f t="shared" ca="1" si="3"/>
        <v>#N/A</v>
      </c>
      <c r="I61" s="39" t="e">
        <f t="shared" ca="1" si="4"/>
        <v>#N/A</v>
      </c>
      <c r="J61" s="39">
        <v>0</v>
      </c>
      <c r="K61" s="39">
        <v>0</v>
      </c>
      <c r="L61" s="39">
        <v>0</v>
      </c>
      <c r="M61" s="43" t="e">
        <f t="shared" ca="1" si="5"/>
        <v>#N/A</v>
      </c>
    </row>
    <row r="62" spans="1:13" x14ac:dyDescent="0.3">
      <c r="A62" s="16"/>
      <c r="B62" s="4"/>
      <c r="C62" s="3"/>
      <c r="D62" s="4"/>
      <c r="E62" s="42" t="e">
        <f t="shared" ca="1" si="0"/>
        <v>#N/A</v>
      </c>
      <c r="F62" s="39" t="e">
        <f t="shared" ca="1" si="1"/>
        <v>#N/A</v>
      </c>
      <c r="G62" s="39" t="e">
        <f t="shared" ca="1" si="2"/>
        <v>#N/A</v>
      </c>
      <c r="H62" s="39" t="e">
        <f t="shared" ca="1" si="3"/>
        <v>#N/A</v>
      </c>
      <c r="I62" s="39" t="e">
        <f t="shared" ca="1" si="4"/>
        <v>#N/A</v>
      </c>
      <c r="J62" s="39">
        <v>0</v>
      </c>
      <c r="K62" s="39">
        <v>0</v>
      </c>
      <c r="L62" s="39">
        <v>0</v>
      </c>
      <c r="M62" s="43" t="e">
        <f t="shared" ca="1" si="5"/>
        <v>#N/A</v>
      </c>
    </row>
    <row r="63" spans="1:13" x14ac:dyDescent="0.3">
      <c r="A63" s="16"/>
      <c r="B63" s="4"/>
      <c r="C63" s="3"/>
      <c r="D63" s="4"/>
      <c r="E63" s="42" t="e">
        <f t="shared" ca="1" si="0"/>
        <v>#N/A</v>
      </c>
      <c r="F63" s="39" t="e">
        <f t="shared" ca="1" si="1"/>
        <v>#N/A</v>
      </c>
      <c r="G63" s="39" t="e">
        <f t="shared" ca="1" si="2"/>
        <v>#N/A</v>
      </c>
      <c r="H63" s="39" t="e">
        <f t="shared" ca="1" si="3"/>
        <v>#N/A</v>
      </c>
      <c r="I63" s="39" t="e">
        <f t="shared" ca="1" si="4"/>
        <v>#N/A</v>
      </c>
      <c r="J63" s="39">
        <v>0</v>
      </c>
      <c r="K63" s="39">
        <v>0</v>
      </c>
      <c r="L63" s="39">
        <v>0</v>
      </c>
      <c r="M63" s="43" t="e">
        <f t="shared" ca="1" si="5"/>
        <v>#N/A</v>
      </c>
    </row>
    <row r="64" spans="1:13" x14ac:dyDescent="0.3">
      <c r="A64" s="16"/>
      <c r="B64" s="4"/>
      <c r="C64" s="3"/>
      <c r="D64" s="4"/>
      <c r="E64" s="42" t="e">
        <f t="shared" ca="1" si="0"/>
        <v>#N/A</v>
      </c>
      <c r="F64" s="39" t="e">
        <f t="shared" ca="1" si="1"/>
        <v>#N/A</v>
      </c>
      <c r="G64" s="39" t="e">
        <f t="shared" ca="1" si="2"/>
        <v>#N/A</v>
      </c>
      <c r="H64" s="39" t="e">
        <f t="shared" ca="1" si="3"/>
        <v>#N/A</v>
      </c>
      <c r="I64" s="39" t="e">
        <f t="shared" ca="1" si="4"/>
        <v>#N/A</v>
      </c>
      <c r="J64" s="39">
        <v>0</v>
      </c>
      <c r="K64" s="39">
        <v>0</v>
      </c>
      <c r="L64" s="39">
        <v>0</v>
      </c>
      <c r="M64" s="43" t="e">
        <f t="shared" ca="1" si="5"/>
        <v>#N/A</v>
      </c>
    </row>
    <row r="65" spans="1:13" x14ac:dyDescent="0.3">
      <c r="A65" s="16"/>
      <c r="B65" s="4"/>
      <c r="C65" s="3"/>
      <c r="D65" s="4"/>
      <c r="E65" s="42" t="e">
        <f t="shared" ca="1" si="0"/>
        <v>#N/A</v>
      </c>
      <c r="F65" s="39" t="e">
        <f t="shared" ca="1" si="1"/>
        <v>#N/A</v>
      </c>
      <c r="G65" s="39" t="e">
        <f t="shared" ca="1" si="2"/>
        <v>#N/A</v>
      </c>
      <c r="H65" s="39" t="e">
        <f t="shared" ca="1" si="3"/>
        <v>#N/A</v>
      </c>
      <c r="I65" s="39" t="e">
        <f t="shared" ca="1" si="4"/>
        <v>#N/A</v>
      </c>
      <c r="J65" s="39">
        <v>0</v>
      </c>
      <c r="K65" s="39">
        <v>0</v>
      </c>
      <c r="L65" s="39">
        <v>0</v>
      </c>
      <c r="M65" s="43" t="e">
        <f t="shared" ca="1" si="5"/>
        <v>#N/A</v>
      </c>
    </row>
    <row r="66" spans="1:13" x14ac:dyDescent="0.3">
      <c r="A66" s="16"/>
      <c r="B66" s="4"/>
      <c r="C66" s="3"/>
      <c r="D66" s="4"/>
      <c r="E66" s="42" t="e">
        <f t="shared" ca="1" si="0"/>
        <v>#N/A</v>
      </c>
      <c r="F66" s="39" t="e">
        <f t="shared" ca="1" si="1"/>
        <v>#N/A</v>
      </c>
      <c r="G66" s="39" t="e">
        <f t="shared" ca="1" si="2"/>
        <v>#N/A</v>
      </c>
      <c r="H66" s="39" t="e">
        <f t="shared" ca="1" si="3"/>
        <v>#N/A</v>
      </c>
      <c r="I66" s="39" t="e">
        <f t="shared" ca="1" si="4"/>
        <v>#N/A</v>
      </c>
      <c r="J66" s="39">
        <v>0</v>
      </c>
      <c r="K66" s="39">
        <v>0</v>
      </c>
      <c r="L66" s="39">
        <v>0</v>
      </c>
      <c r="M66" s="43" t="e">
        <f t="shared" ca="1" si="5"/>
        <v>#N/A</v>
      </c>
    </row>
    <row r="67" spans="1:13" x14ac:dyDescent="0.3">
      <c r="A67" s="16"/>
      <c r="B67" s="4"/>
      <c r="C67" s="3"/>
      <c r="D67" s="4"/>
      <c r="E67" s="42" t="e">
        <f t="shared" ca="1" si="0"/>
        <v>#N/A</v>
      </c>
      <c r="F67" s="39" t="e">
        <f t="shared" ca="1" si="1"/>
        <v>#N/A</v>
      </c>
      <c r="G67" s="39" t="e">
        <f t="shared" ca="1" si="2"/>
        <v>#N/A</v>
      </c>
      <c r="H67" s="39" t="e">
        <f t="shared" ca="1" si="3"/>
        <v>#N/A</v>
      </c>
      <c r="I67" s="39" t="e">
        <f t="shared" ca="1" si="4"/>
        <v>#N/A</v>
      </c>
      <c r="J67" s="39">
        <v>0</v>
      </c>
      <c r="K67" s="39">
        <v>0</v>
      </c>
      <c r="L67" s="39">
        <v>0</v>
      </c>
      <c r="M67" s="43" t="e">
        <f t="shared" ca="1" si="5"/>
        <v>#N/A</v>
      </c>
    </row>
    <row r="68" spans="1:13" x14ac:dyDescent="0.3">
      <c r="A68" s="16"/>
      <c r="B68" s="4"/>
      <c r="C68" s="3"/>
      <c r="D68" s="4"/>
      <c r="E68" s="42" t="e">
        <f t="shared" ca="1" si="0"/>
        <v>#N/A</v>
      </c>
      <c r="F68" s="39" t="e">
        <f t="shared" ca="1" si="1"/>
        <v>#N/A</v>
      </c>
      <c r="G68" s="39" t="e">
        <f t="shared" ca="1" si="2"/>
        <v>#N/A</v>
      </c>
      <c r="H68" s="39" t="e">
        <f t="shared" ca="1" si="3"/>
        <v>#N/A</v>
      </c>
      <c r="I68" s="39" t="e">
        <f t="shared" ca="1" si="4"/>
        <v>#N/A</v>
      </c>
      <c r="J68" s="39">
        <v>0</v>
      </c>
      <c r="K68" s="39">
        <v>0</v>
      </c>
      <c r="L68" s="39">
        <v>0</v>
      </c>
      <c r="M68" s="43" t="e">
        <f t="shared" ca="1" si="5"/>
        <v>#N/A</v>
      </c>
    </row>
    <row r="69" spans="1:13" x14ac:dyDescent="0.3">
      <c r="A69" s="16"/>
      <c r="B69" s="4"/>
      <c r="C69" s="3"/>
      <c r="D69" s="4"/>
      <c r="E69" s="42" t="e">
        <f t="shared" ca="1" si="0"/>
        <v>#N/A</v>
      </c>
      <c r="F69" s="39" t="e">
        <f t="shared" ca="1" si="1"/>
        <v>#N/A</v>
      </c>
      <c r="G69" s="39" t="e">
        <f t="shared" ca="1" si="2"/>
        <v>#N/A</v>
      </c>
      <c r="H69" s="39" t="e">
        <f t="shared" ca="1" si="3"/>
        <v>#N/A</v>
      </c>
      <c r="I69" s="39" t="e">
        <f t="shared" ca="1" si="4"/>
        <v>#N/A</v>
      </c>
      <c r="J69" s="39">
        <v>0</v>
      </c>
      <c r="K69" s="39">
        <v>0</v>
      </c>
      <c r="L69" s="39">
        <v>0</v>
      </c>
      <c r="M69" s="43" t="e">
        <f t="shared" ca="1" si="5"/>
        <v>#N/A</v>
      </c>
    </row>
    <row r="70" spans="1:13" x14ac:dyDescent="0.3">
      <c r="A70" s="16"/>
      <c r="B70" s="4"/>
      <c r="C70" s="3"/>
      <c r="D70" s="4"/>
      <c r="E70" s="42" t="e">
        <f t="shared" ca="1" si="0"/>
        <v>#N/A</v>
      </c>
      <c r="F70" s="39" t="e">
        <f t="shared" ca="1" si="1"/>
        <v>#N/A</v>
      </c>
      <c r="G70" s="39" t="e">
        <f t="shared" ca="1" si="2"/>
        <v>#N/A</v>
      </c>
      <c r="H70" s="39" t="e">
        <f t="shared" ca="1" si="3"/>
        <v>#N/A</v>
      </c>
      <c r="I70" s="39" t="e">
        <f t="shared" ca="1" si="4"/>
        <v>#N/A</v>
      </c>
      <c r="J70" s="39">
        <v>0</v>
      </c>
      <c r="K70" s="39">
        <v>0</v>
      </c>
      <c r="L70" s="39">
        <v>0</v>
      </c>
      <c r="M70" s="43" t="e">
        <f t="shared" ca="1" si="5"/>
        <v>#N/A</v>
      </c>
    </row>
    <row r="71" spans="1:13" x14ac:dyDescent="0.3">
      <c r="A71" s="16"/>
      <c r="B71" s="4"/>
      <c r="C71" s="3"/>
      <c r="D71" s="4"/>
      <c r="E71" s="42" t="e">
        <f t="shared" ca="1" si="0"/>
        <v>#N/A</v>
      </c>
      <c r="F71" s="39" t="e">
        <f t="shared" ca="1" si="1"/>
        <v>#N/A</v>
      </c>
      <c r="G71" s="39" t="e">
        <f t="shared" ca="1" si="2"/>
        <v>#N/A</v>
      </c>
      <c r="H71" s="39" t="e">
        <f t="shared" ca="1" si="3"/>
        <v>#N/A</v>
      </c>
      <c r="I71" s="39" t="e">
        <f t="shared" ca="1" si="4"/>
        <v>#N/A</v>
      </c>
      <c r="J71" s="39">
        <v>0</v>
      </c>
      <c r="K71" s="39">
        <v>0</v>
      </c>
      <c r="L71" s="39">
        <v>0</v>
      </c>
      <c r="M71" s="43" t="e">
        <f t="shared" ca="1" si="5"/>
        <v>#N/A</v>
      </c>
    </row>
    <row r="72" spans="1:13" x14ac:dyDescent="0.3">
      <c r="A72" s="16"/>
      <c r="B72" s="4"/>
      <c r="C72" s="3"/>
      <c r="D72" s="4"/>
      <c r="E72" s="42" t="e">
        <f t="shared" ca="1" si="0"/>
        <v>#N/A</v>
      </c>
      <c r="F72" s="39" t="e">
        <f t="shared" ca="1" si="1"/>
        <v>#N/A</v>
      </c>
      <c r="G72" s="39" t="e">
        <f t="shared" ca="1" si="2"/>
        <v>#N/A</v>
      </c>
      <c r="H72" s="39" t="e">
        <f t="shared" ca="1" si="3"/>
        <v>#N/A</v>
      </c>
      <c r="I72" s="39" t="e">
        <f t="shared" ca="1" si="4"/>
        <v>#N/A</v>
      </c>
      <c r="J72" s="39">
        <v>0</v>
      </c>
      <c r="K72" s="39">
        <v>0</v>
      </c>
      <c r="L72" s="39">
        <v>0</v>
      </c>
      <c r="M72" s="43" t="e">
        <f t="shared" ca="1" si="5"/>
        <v>#N/A</v>
      </c>
    </row>
    <row r="73" spans="1:13" x14ac:dyDescent="0.3">
      <c r="A73" s="16"/>
      <c r="B73" s="4"/>
      <c r="C73" s="3"/>
      <c r="D73" s="4"/>
      <c r="E73" s="42" t="e">
        <f t="shared" ca="1" si="0"/>
        <v>#N/A</v>
      </c>
      <c r="F73" s="39" t="e">
        <f t="shared" ca="1" si="1"/>
        <v>#N/A</v>
      </c>
      <c r="G73" s="39" t="e">
        <f t="shared" ca="1" si="2"/>
        <v>#N/A</v>
      </c>
      <c r="H73" s="39" t="e">
        <f t="shared" ca="1" si="3"/>
        <v>#N/A</v>
      </c>
      <c r="I73" s="39" t="e">
        <f t="shared" ca="1" si="4"/>
        <v>#N/A</v>
      </c>
      <c r="J73" s="39">
        <v>0</v>
      </c>
      <c r="K73" s="39">
        <v>0</v>
      </c>
      <c r="L73" s="39">
        <v>0</v>
      </c>
      <c r="M73" s="43" t="e">
        <f t="shared" ca="1" si="5"/>
        <v>#N/A</v>
      </c>
    </row>
    <row r="74" spans="1:13" x14ac:dyDescent="0.3">
      <c r="A74" s="16"/>
      <c r="B74" s="4"/>
      <c r="C74" s="3"/>
      <c r="D74" s="4"/>
      <c r="E74" s="42" t="e">
        <f t="shared" ca="1" si="0"/>
        <v>#N/A</v>
      </c>
      <c r="F74" s="39" t="e">
        <f t="shared" ca="1" si="1"/>
        <v>#N/A</v>
      </c>
      <c r="G74" s="39" t="e">
        <f t="shared" ca="1" si="2"/>
        <v>#N/A</v>
      </c>
      <c r="H74" s="39" t="e">
        <f t="shared" ca="1" si="3"/>
        <v>#N/A</v>
      </c>
      <c r="I74" s="39" t="e">
        <f t="shared" ca="1" si="4"/>
        <v>#N/A</v>
      </c>
      <c r="J74" s="39">
        <v>0</v>
      </c>
      <c r="K74" s="39">
        <v>0</v>
      </c>
      <c r="L74" s="39">
        <v>0</v>
      </c>
      <c r="M74" s="43" t="e">
        <f t="shared" ca="1" si="5"/>
        <v>#N/A</v>
      </c>
    </row>
    <row r="75" spans="1:13" x14ac:dyDescent="0.3">
      <c r="A75" s="16"/>
      <c r="B75" s="4"/>
      <c r="C75" s="3"/>
      <c r="D75" s="4"/>
      <c r="E75" s="42" t="e">
        <f t="shared" ca="1" si="0"/>
        <v>#N/A</v>
      </c>
      <c r="F75" s="39" t="e">
        <f t="shared" ca="1" si="1"/>
        <v>#N/A</v>
      </c>
      <c r="G75" s="39" t="e">
        <f t="shared" ca="1" si="2"/>
        <v>#N/A</v>
      </c>
      <c r="H75" s="39" t="e">
        <f t="shared" ca="1" si="3"/>
        <v>#N/A</v>
      </c>
      <c r="I75" s="39" t="e">
        <f t="shared" ca="1" si="4"/>
        <v>#N/A</v>
      </c>
      <c r="J75" s="39">
        <v>0</v>
      </c>
      <c r="K75" s="39">
        <v>0</v>
      </c>
      <c r="L75" s="39">
        <v>0</v>
      </c>
      <c r="M75" s="43" t="e">
        <f t="shared" ca="1" si="5"/>
        <v>#N/A</v>
      </c>
    </row>
    <row r="76" spans="1:13" x14ac:dyDescent="0.3">
      <c r="A76" s="16"/>
      <c r="B76" s="4"/>
      <c r="C76" s="3"/>
      <c r="D76" s="4"/>
      <c r="E76" s="42" t="e">
        <f t="shared" ca="1" si="0"/>
        <v>#N/A</v>
      </c>
      <c r="F76" s="39" t="e">
        <f t="shared" ca="1" si="1"/>
        <v>#N/A</v>
      </c>
      <c r="G76" s="39" t="e">
        <f t="shared" ca="1" si="2"/>
        <v>#N/A</v>
      </c>
      <c r="H76" s="39" t="e">
        <f t="shared" ca="1" si="3"/>
        <v>#N/A</v>
      </c>
      <c r="I76" s="39" t="e">
        <f t="shared" ca="1" si="4"/>
        <v>#N/A</v>
      </c>
      <c r="J76" s="39">
        <v>0</v>
      </c>
      <c r="K76" s="39">
        <v>0</v>
      </c>
      <c r="L76" s="39">
        <v>0</v>
      </c>
      <c r="M76" s="43" t="e">
        <f t="shared" ca="1" si="5"/>
        <v>#N/A</v>
      </c>
    </row>
    <row r="77" spans="1:13" x14ac:dyDescent="0.3">
      <c r="A77" s="16"/>
      <c r="B77" s="4"/>
      <c r="C77" s="3"/>
      <c r="D77" s="4"/>
      <c r="E77" s="42" t="e">
        <f t="shared" ca="1" si="0"/>
        <v>#N/A</v>
      </c>
      <c r="F77" s="39" t="e">
        <f t="shared" ca="1" si="1"/>
        <v>#N/A</v>
      </c>
      <c r="G77" s="39" t="e">
        <f t="shared" ca="1" si="2"/>
        <v>#N/A</v>
      </c>
      <c r="H77" s="39" t="e">
        <f t="shared" ca="1" si="3"/>
        <v>#N/A</v>
      </c>
      <c r="I77" s="39" t="e">
        <f t="shared" ca="1" si="4"/>
        <v>#N/A</v>
      </c>
      <c r="J77" s="39">
        <v>0</v>
      </c>
      <c r="K77" s="39">
        <v>0</v>
      </c>
      <c r="L77" s="39">
        <v>0</v>
      </c>
      <c r="M77" s="43" t="e">
        <f t="shared" ca="1" si="5"/>
        <v>#N/A</v>
      </c>
    </row>
    <row r="78" spans="1:13" x14ac:dyDescent="0.3">
      <c r="A78" s="16"/>
      <c r="B78" s="4"/>
      <c r="C78" s="3"/>
      <c r="D78" s="4"/>
      <c r="E78" s="42" t="e">
        <f t="shared" ca="1" si="0"/>
        <v>#N/A</v>
      </c>
      <c r="F78" s="39" t="e">
        <f t="shared" ca="1" si="1"/>
        <v>#N/A</v>
      </c>
      <c r="G78" s="39" t="e">
        <f t="shared" ca="1" si="2"/>
        <v>#N/A</v>
      </c>
      <c r="H78" s="39" t="e">
        <f t="shared" ca="1" si="3"/>
        <v>#N/A</v>
      </c>
      <c r="I78" s="39" t="e">
        <f t="shared" ca="1" si="4"/>
        <v>#N/A</v>
      </c>
      <c r="J78" s="39">
        <v>0</v>
      </c>
      <c r="K78" s="39">
        <v>0</v>
      </c>
      <c r="L78" s="39">
        <v>0</v>
      </c>
      <c r="M78" s="43" t="e">
        <f t="shared" ca="1" si="5"/>
        <v>#N/A</v>
      </c>
    </row>
    <row r="79" spans="1:13" x14ac:dyDescent="0.3">
      <c r="A79" s="16"/>
      <c r="B79" s="4"/>
      <c r="C79" s="3"/>
      <c r="D79" s="4"/>
      <c r="E79" s="42" t="e">
        <f t="shared" ca="1" si="0"/>
        <v>#N/A</v>
      </c>
      <c r="F79" s="39" t="e">
        <f t="shared" ca="1" si="1"/>
        <v>#N/A</v>
      </c>
      <c r="G79" s="39" t="e">
        <f t="shared" ca="1" si="2"/>
        <v>#N/A</v>
      </c>
      <c r="H79" s="39" t="e">
        <f t="shared" ca="1" si="3"/>
        <v>#N/A</v>
      </c>
      <c r="I79" s="39" t="e">
        <f t="shared" ca="1" si="4"/>
        <v>#N/A</v>
      </c>
      <c r="J79" s="39">
        <v>0</v>
      </c>
      <c r="K79" s="39">
        <v>0</v>
      </c>
      <c r="L79" s="39">
        <v>0</v>
      </c>
      <c r="M79" s="43" t="e">
        <f t="shared" ca="1" si="5"/>
        <v>#N/A</v>
      </c>
    </row>
    <row r="80" spans="1:13" x14ac:dyDescent="0.3">
      <c r="A80" s="16"/>
      <c r="B80" s="4"/>
      <c r="C80" s="3"/>
      <c r="D80" s="4"/>
      <c r="E80" s="42" t="e">
        <f t="shared" ca="1" si="0"/>
        <v>#N/A</v>
      </c>
      <c r="F80" s="39" t="e">
        <f t="shared" ca="1" si="1"/>
        <v>#N/A</v>
      </c>
      <c r="G80" s="39" t="e">
        <f t="shared" ca="1" si="2"/>
        <v>#N/A</v>
      </c>
      <c r="H80" s="39" t="e">
        <f t="shared" ca="1" si="3"/>
        <v>#N/A</v>
      </c>
      <c r="I80" s="39" t="e">
        <f t="shared" ca="1" si="4"/>
        <v>#N/A</v>
      </c>
      <c r="J80" s="39">
        <v>0</v>
      </c>
      <c r="K80" s="39">
        <v>0</v>
      </c>
      <c r="L80" s="39">
        <v>0</v>
      </c>
      <c r="M80" s="43" t="e">
        <f t="shared" ca="1" si="5"/>
        <v>#N/A</v>
      </c>
    </row>
    <row r="81" spans="1:13" x14ac:dyDescent="0.3">
      <c r="A81" s="16"/>
      <c r="B81" s="4"/>
      <c r="C81" s="3"/>
      <c r="D81" s="4"/>
      <c r="E81" s="42" t="e">
        <f t="shared" ca="1" si="0"/>
        <v>#N/A</v>
      </c>
      <c r="F81" s="39" t="e">
        <f t="shared" ca="1" si="1"/>
        <v>#N/A</v>
      </c>
      <c r="G81" s="39" t="e">
        <f t="shared" ca="1" si="2"/>
        <v>#N/A</v>
      </c>
      <c r="H81" s="39" t="e">
        <f t="shared" ca="1" si="3"/>
        <v>#N/A</v>
      </c>
      <c r="I81" s="39" t="e">
        <f t="shared" ca="1" si="4"/>
        <v>#N/A</v>
      </c>
      <c r="J81" s="39">
        <v>0</v>
      </c>
      <c r="K81" s="39">
        <v>0</v>
      </c>
      <c r="L81" s="39">
        <v>0</v>
      </c>
      <c r="M81" s="43" t="e">
        <f t="shared" ca="1" si="5"/>
        <v>#N/A</v>
      </c>
    </row>
    <row r="82" spans="1:13" x14ac:dyDescent="0.3">
      <c r="A82" s="16"/>
      <c r="B82" s="4"/>
      <c r="C82" s="3"/>
      <c r="D82" s="4"/>
      <c r="E82" s="42" t="e">
        <f t="shared" ca="1" si="0"/>
        <v>#N/A</v>
      </c>
      <c r="F82" s="39" t="e">
        <f t="shared" ca="1" si="1"/>
        <v>#N/A</v>
      </c>
      <c r="G82" s="39" t="e">
        <f t="shared" ca="1" si="2"/>
        <v>#N/A</v>
      </c>
      <c r="H82" s="39" t="e">
        <f t="shared" ca="1" si="3"/>
        <v>#N/A</v>
      </c>
      <c r="I82" s="39" t="e">
        <f t="shared" ca="1" si="4"/>
        <v>#N/A</v>
      </c>
      <c r="J82" s="39">
        <v>0</v>
      </c>
      <c r="K82" s="39">
        <v>0</v>
      </c>
      <c r="L82" s="39">
        <v>0</v>
      </c>
      <c r="M82" s="43" t="e">
        <f t="shared" ca="1" si="5"/>
        <v>#N/A</v>
      </c>
    </row>
    <row r="83" spans="1:13" x14ac:dyDescent="0.3">
      <c r="A83" s="16"/>
      <c r="B83" s="4"/>
      <c r="C83" s="3"/>
      <c r="D83" s="4"/>
      <c r="E83" s="42" t="e">
        <f t="shared" ca="1" si="0"/>
        <v>#N/A</v>
      </c>
      <c r="F83" s="39" t="e">
        <f t="shared" ca="1" si="1"/>
        <v>#N/A</v>
      </c>
      <c r="G83" s="39" t="e">
        <f t="shared" ca="1" si="2"/>
        <v>#N/A</v>
      </c>
      <c r="H83" s="39" t="e">
        <f t="shared" ca="1" si="3"/>
        <v>#N/A</v>
      </c>
      <c r="I83" s="39" t="e">
        <f t="shared" ca="1" si="4"/>
        <v>#N/A</v>
      </c>
      <c r="J83" s="39">
        <v>0</v>
      </c>
      <c r="K83" s="39">
        <v>0</v>
      </c>
      <c r="L83" s="39">
        <v>0</v>
      </c>
      <c r="M83" s="43" t="e">
        <f t="shared" ca="1" si="5"/>
        <v>#N/A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 t="e">
        <f t="shared" ca="1" si="2"/>
        <v>#N/A</v>
      </c>
      <c r="H84" s="39" t="e">
        <f t="shared" ca="1" si="3"/>
        <v>#N/A</v>
      </c>
      <c r="I84" s="39" t="e">
        <f t="shared" ca="1" si="4"/>
        <v>#N/A</v>
      </c>
      <c r="J84" s="39">
        <v>0</v>
      </c>
      <c r="K84" s="39">
        <v>0</v>
      </c>
      <c r="L84" s="39">
        <v>0</v>
      </c>
      <c r="M84" s="43" t="e">
        <f t="shared" ca="1" si="5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 t="e">
        <f t="shared" ca="1" si="2"/>
        <v>#N/A</v>
      </c>
      <c r="H85" s="39" t="e">
        <f t="shared" ca="1" si="3"/>
        <v>#N/A</v>
      </c>
      <c r="I85" s="39" t="e">
        <f t="shared" ca="1" si="4"/>
        <v>#N/A</v>
      </c>
      <c r="J85" s="39">
        <v>0</v>
      </c>
      <c r="K85" s="39">
        <v>0</v>
      </c>
      <c r="L85" s="39">
        <v>0</v>
      </c>
      <c r="M85" s="43" t="e">
        <f t="shared" ca="1" si="5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 t="e">
        <f t="shared" ca="1" si="2"/>
        <v>#N/A</v>
      </c>
      <c r="H86" s="39" t="e">
        <f t="shared" ca="1" si="3"/>
        <v>#N/A</v>
      </c>
      <c r="I86" s="39" t="e">
        <f t="shared" ca="1" si="4"/>
        <v>#N/A</v>
      </c>
      <c r="J86" s="39">
        <v>0</v>
      </c>
      <c r="K86" s="39">
        <v>0</v>
      </c>
      <c r="L86" s="39">
        <v>0</v>
      </c>
      <c r="M86" s="43" t="e">
        <f t="shared" ca="1" si="5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 t="e">
        <f t="shared" ca="1" si="2"/>
        <v>#N/A</v>
      </c>
      <c r="H87" s="39" t="e">
        <f t="shared" ca="1" si="3"/>
        <v>#N/A</v>
      </c>
      <c r="I87" s="39" t="e">
        <f t="shared" ca="1" si="4"/>
        <v>#N/A</v>
      </c>
      <c r="J87" s="39">
        <v>0</v>
      </c>
      <c r="K87" s="39">
        <v>0</v>
      </c>
      <c r="L87" s="39">
        <v>0</v>
      </c>
      <c r="M87" s="43" t="e">
        <f t="shared" ca="1" si="5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 t="e">
        <f t="shared" ca="1" si="2"/>
        <v>#N/A</v>
      </c>
      <c r="H88" s="39" t="e">
        <f t="shared" ca="1" si="3"/>
        <v>#N/A</v>
      </c>
      <c r="I88" s="39" t="e">
        <f t="shared" ca="1" si="4"/>
        <v>#N/A</v>
      </c>
      <c r="J88" s="39">
        <v>0</v>
      </c>
      <c r="K88" s="39">
        <v>0</v>
      </c>
      <c r="L88" s="39">
        <v>0</v>
      </c>
      <c r="M88" s="43" t="e">
        <f t="shared" ca="1" si="5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 t="e">
        <f t="shared" ca="1" si="2"/>
        <v>#N/A</v>
      </c>
      <c r="H89" s="39" t="e">
        <f t="shared" ca="1" si="3"/>
        <v>#N/A</v>
      </c>
      <c r="I89" s="39" t="e">
        <f t="shared" ca="1" si="4"/>
        <v>#N/A</v>
      </c>
      <c r="J89" s="39">
        <v>0</v>
      </c>
      <c r="K89" s="39">
        <v>0</v>
      </c>
      <c r="L89" s="39">
        <v>0</v>
      </c>
      <c r="M89" s="43" t="e">
        <f t="shared" ca="1" si="5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 t="e">
        <f t="shared" ca="1" si="2"/>
        <v>#N/A</v>
      </c>
      <c r="H90" s="39" t="e">
        <f t="shared" ca="1" si="3"/>
        <v>#N/A</v>
      </c>
      <c r="I90" s="39" t="e">
        <f t="shared" ca="1" si="4"/>
        <v>#N/A</v>
      </c>
      <c r="J90" s="39">
        <v>0</v>
      </c>
      <c r="K90" s="39">
        <v>0</v>
      </c>
      <c r="L90" s="39">
        <v>0</v>
      </c>
      <c r="M90" s="43" t="e">
        <f t="shared" ca="1" si="5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 t="e">
        <f t="shared" ca="1" si="2"/>
        <v>#N/A</v>
      </c>
      <c r="H91" s="39" t="e">
        <f t="shared" ca="1" si="3"/>
        <v>#N/A</v>
      </c>
      <c r="I91" s="39" t="e">
        <f t="shared" ca="1" si="4"/>
        <v>#N/A</v>
      </c>
      <c r="J91" s="39">
        <v>0</v>
      </c>
      <c r="K91" s="39">
        <v>0</v>
      </c>
      <c r="L91" s="39">
        <v>0</v>
      </c>
      <c r="M91" s="43" t="e">
        <f t="shared" ca="1" si="5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 t="e">
        <f t="shared" ca="1" si="2"/>
        <v>#N/A</v>
      </c>
      <c r="H92" s="39" t="e">
        <f t="shared" ca="1" si="3"/>
        <v>#N/A</v>
      </c>
      <c r="I92" s="39" t="e">
        <f t="shared" ca="1" si="4"/>
        <v>#N/A</v>
      </c>
      <c r="J92" s="39">
        <v>0</v>
      </c>
      <c r="K92" s="39">
        <v>0</v>
      </c>
      <c r="L92" s="39">
        <v>0</v>
      </c>
      <c r="M92" s="43" t="e">
        <f t="shared" ca="1" si="5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 t="e">
        <f t="shared" ca="1" si="2"/>
        <v>#N/A</v>
      </c>
      <c r="H93" s="39" t="e">
        <f t="shared" ca="1" si="3"/>
        <v>#N/A</v>
      </c>
      <c r="I93" s="39" t="e">
        <f t="shared" ca="1" si="4"/>
        <v>#N/A</v>
      </c>
      <c r="J93" s="39">
        <v>0</v>
      </c>
      <c r="K93" s="39">
        <v>0</v>
      </c>
      <c r="L93" s="39">
        <v>0</v>
      </c>
      <c r="M93" s="43" t="e">
        <f t="shared" ca="1" si="5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 t="e">
        <f t="shared" ca="1" si="2"/>
        <v>#N/A</v>
      </c>
      <c r="H94" s="39" t="e">
        <f t="shared" ca="1" si="3"/>
        <v>#N/A</v>
      </c>
      <c r="I94" s="39" t="e">
        <f t="shared" ca="1" si="4"/>
        <v>#N/A</v>
      </c>
      <c r="J94" s="39">
        <v>0</v>
      </c>
      <c r="K94" s="39">
        <v>0</v>
      </c>
      <c r="L94" s="39">
        <v>0</v>
      </c>
      <c r="M94" s="43" t="e">
        <f t="shared" ca="1" si="5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 t="e">
        <f t="shared" ca="1" si="2"/>
        <v>#N/A</v>
      </c>
      <c r="H95" s="39" t="e">
        <f t="shared" ca="1" si="3"/>
        <v>#N/A</v>
      </c>
      <c r="I95" s="39" t="e">
        <f t="shared" ca="1" si="4"/>
        <v>#N/A</v>
      </c>
      <c r="J95" s="39">
        <v>0</v>
      </c>
      <c r="K95" s="39">
        <v>0</v>
      </c>
      <c r="L95" s="39">
        <v>0</v>
      </c>
      <c r="M95" s="43" t="e">
        <f t="shared" ca="1" si="5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 t="e">
        <f t="shared" ca="1" si="2"/>
        <v>#N/A</v>
      </c>
      <c r="H96" s="39" t="e">
        <f t="shared" ca="1" si="3"/>
        <v>#N/A</v>
      </c>
      <c r="I96" s="39" t="e">
        <f t="shared" ca="1" si="4"/>
        <v>#N/A</v>
      </c>
      <c r="J96" s="39">
        <v>0</v>
      </c>
      <c r="K96" s="39">
        <v>0</v>
      </c>
      <c r="L96" s="39">
        <v>0</v>
      </c>
      <c r="M96" s="43" t="e">
        <f t="shared" ca="1" si="5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 t="e">
        <f t="shared" ca="1" si="2"/>
        <v>#N/A</v>
      </c>
      <c r="H97" s="39" t="e">
        <f t="shared" ca="1" si="3"/>
        <v>#N/A</v>
      </c>
      <c r="I97" s="39" t="e">
        <f t="shared" ca="1" si="4"/>
        <v>#N/A</v>
      </c>
      <c r="J97" s="39">
        <v>0</v>
      </c>
      <c r="K97" s="39">
        <v>0</v>
      </c>
      <c r="L97" s="39">
        <v>0</v>
      </c>
      <c r="M97" s="43" t="e">
        <f t="shared" ca="1" si="5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 t="e">
        <f t="shared" ca="1" si="2"/>
        <v>#N/A</v>
      </c>
      <c r="H98" s="39" t="e">
        <f t="shared" ca="1" si="3"/>
        <v>#N/A</v>
      </c>
      <c r="I98" s="39" t="e">
        <f t="shared" ca="1" si="4"/>
        <v>#N/A</v>
      </c>
      <c r="J98" s="39">
        <v>0</v>
      </c>
      <c r="K98" s="39">
        <v>0</v>
      </c>
      <c r="L98" s="39">
        <v>0</v>
      </c>
      <c r="M98" s="43" t="e">
        <f t="shared" ca="1" si="5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 t="e">
        <f t="shared" ca="1" si="2"/>
        <v>#N/A</v>
      </c>
      <c r="H99" s="39" t="e">
        <f t="shared" ca="1" si="3"/>
        <v>#N/A</v>
      </c>
      <c r="I99" s="39" t="e">
        <f t="shared" ca="1" si="4"/>
        <v>#N/A</v>
      </c>
      <c r="J99" s="39">
        <v>0</v>
      </c>
      <c r="K99" s="39">
        <v>0</v>
      </c>
      <c r="L99" s="39">
        <v>0</v>
      </c>
      <c r="M99" s="43" t="e">
        <f t="shared" ca="1" si="5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 t="e">
        <f t="shared" ca="1" si="2"/>
        <v>#N/A</v>
      </c>
      <c r="H100" s="39" t="e">
        <f t="shared" ca="1" si="3"/>
        <v>#N/A</v>
      </c>
      <c r="I100" s="39" t="e">
        <f t="shared" ca="1" si="4"/>
        <v>#N/A</v>
      </c>
      <c r="J100" s="39">
        <v>0</v>
      </c>
      <c r="K100" s="39">
        <v>0</v>
      </c>
      <c r="L100" s="39">
        <v>0</v>
      </c>
      <c r="M100" s="43" t="e">
        <f t="shared" ca="1" si="5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 t="e">
        <f t="shared" ca="1" si="2"/>
        <v>#N/A</v>
      </c>
      <c r="H101" s="39" t="e">
        <f t="shared" ca="1" si="3"/>
        <v>#N/A</v>
      </c>
      <c r="I101" s="39" t="e">
        <f t="shared" ca="1" si="4"/>
        <v>#N/A</v>
      </c>
      <c r="J101" s="39">
        <v>0</v>
      </c>
      <c r="K101" s="39">
        <v>0</v>
      </c>
      <c r="L101" s="39">
        <v>0</v>
      </c>
      <c r="M101" s="43" t="e">
        <f t="shared" ca="1" si="5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 t="e">
        <f t="shared" ca="1" si="2"/>
        <v>#N/A</v>
      </c>
      <c r="H102" s="39" t="e">
        <f t="shared" ca="1" si="3"/>
        <v>#N/A</v>
      </c>
      <c r="I102" s="39" t="e">
        <f t="shared" ca="1" si="4"/>
        <v>#N/A</v>
      </c>
      <c r="J102" s="39">
        <v>0</v>
      </c>
      <c r="K102" s="39">
        <v>0</v>
      </c>
      <c r="L102" s="39">
        <v>0</v>
      </c>
      <c r="M102" s="43" t="e">
        <f t="shared" ca="1" si="5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 t="e">
        <f t="shared" ca="1" si="2"/>
        <v>#N/A</v>
      </c>
      <c r="H103" s="39" t="e">
        <f t="shared" ca="1" si="3"/>
        <v>#N/A</v>
      </c>
      <c r="I103" s="39" t="e">
        <f t="shared" ca="1" si="4"/>
        <v>#N/A</v>
      </c>
      <c r="J103" s="39">
        <v>0</v>
      </c>
      <c r="K103" s="39">
        <v>0</v>
      </c>
      <c r="L103" s="39">
        <v>0</v>
      </c>
      <c r="M103" s="43" t="e">
        <f t="shared" ca="1" si="5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 t="e">
        <f t="shared" ca="1" si="2"/>
        <v>#N/A</v>
      </c>
      <c r="H104" s="39" t="e">
        <f t="shared" ca="1" si="3"/>
        <v>#N/A</v>
      </c>
      <c r="I104" s="39" t="e">
        <f t="shared" ca="1" si="4"/>
        <v>#N/A</v>
      </c>
      <c r="J104" s="39">
        <v>0</v>
      </c>
      <c r="K104" s="39">
        <v>0</v>
      </c>
      <c r="L104" s="39">
        <v>0</v>
      </c>
      <c r="M104" s="43" t="e">
        <f t="shared" ca="1" si="5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 t="e">
        <f t="shared" ca="1" si="2"/>
        <v>#N/A</v>
      </c>
      <c r="H105" s="39" t="e">
        <f t="shared" ca="1" si="3"/>
        <v>#N/A</v>
      </c>
      <c r="I105" s="39" t="e">
        <f t="shared" ca="1" si="4"/>
        <v>#N/A</v>
      </c>
      <c r="J105" s="39">
        <v>0</v>
      </c>
      <c r="K105" s="39">
        <v>0</v>
      </c>
      <c r="L105" s="39">
        <v>0</v>
      </c>
      <c r="M105" s="43" t="e">
        <f t="shared" ca="1" si="5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ca="1" si="1"/>
        <v>#N/A</v>
      </c>
      <c r="G106" s="39" t="e">
        <f t="shared" ca="1" si="2"/>
        <v>#N/A</v>
      </c>
      <c r="H106" s="39" t="e">
        <f t="shared" ca="1" si="3"/>
        <v>#N/A</v>
      </c>
      <c r="I106" s="39" t="e">
        <f t="shared" ca="1" si="4"/>
        <v>#N/A</v>
      </c>
      <c r="J106" s="39">
        <v>0</v>
      </c>
      <c r="K106" s="39">
        <v>0</v>
      </c>
      <c r="L106" s="39">
        <v>0</v>
      </c>
      <c r="M106" s="43" t="e">
        <f t="shared" ca="1" si="5"/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1"/>
        <v>#N/A</v>
      </c>
      <c r="G107" s="39" t="e">
        <f t="shared" ca="1" si="2"/>
        <v>#N/A</v>
      </c>
      <c r="H107" s="39" t="e">
        <f t="shared" ca="1" si="3"/>
        <v>#N/A</v>
      </c>
      <c r="I107" s="39" t="e">
        <f t="shared" ca="1" si="4"/>
        <v>#N/A</v>
      </c>
      <c r="J107" s="39">
        <v>0</v>
      </c>
      <c r="K107" s="39">
        <v>0</v>
      </c>
      <c r="L107" s="39">
        <v>0</v>
      </c>
      <c r="M107" s="43" t="e">
        <f t="shared" ca="1" si="5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1"/>
        <v>#N/A</v>
      </c>
      <c r="G108" s="39" t="e">
        <f t="shared" ca="1" si="2"/>
        <v>#N/A</v>
      </c>
      <c r="H108" s="39" t="e">
        <f t="shared" ca="1" si="3"/>
        <v>#N/A</v>
      </c>
      <c r="I108" s="39" t="e">
        <f t="shared" ca="1" si="4"/>
        <v>#N/A</v>
      </c>
      <c r="J108" s="39">
        <v>0</v>
      </c>
      <c r="K108" s="39">
        <v>0</v>
      </c>
      <c r="L108" s="39">
        <v>0</v>
      </c>
      <c r="M108" s="43" t="e">
        <f t="shared" ca="1" si="5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1"/>
        <v>#N/A</v>
      </c>
      <c r="G109" s="39" t="e">
        <f t="shared" ca="1" si="2"/>
        <v>#N/A</v>
      </c>
      <c r="H109" s="39" t="e">
        <f t="shared" ca="1" si="3"/>
        <v>#N/A</v>
      </c>
      <c r="I109" s="39" t="e">
        <f t="shared" ca="1" si="4"/>
        <v>#N/A</v>
      </c>
      <c r="J109" s="39">
        <v>0</v>
      </c>
      <c r="K109" s="39">
        <v>0</v>
      </c>
      <c r="L109" s="39">
        <v>0</v>
      </c>
      <c r="M109" s="43" t="e">
        <f t="shared" ca="1" si="5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1"/>
        <v>#N/A</v>
      </c>
      <c r="G110" s="39" t="e">
        <f t="shared" ca="1" si="2"/>
        <v>#N/A</v>
      </c>
      <c r="H110" s="39" t="e">
        <f t="shared" ca="1" si="3"/>
        <v>#N/A</v>
      </c>
      <c r="I110" s="39" t="e">
        <f t="shared" ca="1" si="4"/>
        <v>#N/A</v>
      </c>
      <c r="J110" s="39">
        <v>0</v>
      </c>
      <c r="K110" s="39">
        <v>0</v>
      </c>
      <c r="L110" s="39">
        <v>0</v>
      </c>
      <c r="M110" s="43" t="e">
        <f t="shared" ca="1" si="5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1"/>
        <v>#N/A</v>
      </c>
      <c r="G111" s="39" t="e">
        <f t="shared" ca="1" si="2"/>
        <v>#N/A</v>
      </c>
      <c r="H111" s="39" t="e">
        <f t="shared" ca="1" si="3"/>
        <v>#N/A</v>
      </c>
      <c r="I111" s="39" t="e">
        <f t="shared" ca="1" si="4"/>
        <v>#N/A</v>
      </c>
      <c r="J111" s="39">
        <v>0</v>
      </c>
      <c r="K111" s="39">
        <v>0</v>
      </c>
      <c r="L111" s="39">
        <v>0</v>
      </c>
      <c r="M111" s="43" t="e">
        <f t="shared" ca="1" si="5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1"/>
        <v>#N/A</v>
      </c>
      <c r="G112" s="39" t="e">
        <f t="shared" ca="1" si="2"/>
        <v>#N/A</v>
      </c>
      <c r="H112" s="39" t="e">
        <f t="shared" ca="1" si="3"/>
        <v>#N/A</v>
      </c>
      <c r="I112" s="39" t="e">
        <f t="shared" ca="1" si="4"/>
        <v>#N/A</v>
      </c>
      <c r="J112" s="39">
        <v>0</v>
      </c>
      <c r="K112" s="39">
        <v>0</v>
      </c>
      <c r="L112" s="39">
        <v>0</v>
      </c>
      <c r="M112" s="43" t="e">
        <f t="shared" ca="1" si="5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1"/>
        <v>#N/A</v>
      </c>
      <c r="G113" s="39" t="e">
        <f t="shared" ca="1" si="2"/>
        <v>#N/A</v>
      </c>
      <c r="H113" s="39" t="e">
        <f t="shared" ca="1" si="3"/>
        <v>#N/A</v>
      </c>
      <c r="I113" s="39" t="e">
        <f t="shared" ca="1" si="4"/>
        <v>#N/A</v>
      </c>
      <c r="J113" s="39">
        <v>0</v>
      </c>
      <c r="K113" s="39">
        <v>0</v>
      </c>
      <c r="L113" s="39">
        <v>0</v>
      </c>
      <c r="M113" s="43" t="e">
        <f t="shared" ca="1" si="5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1"/>
        <v>#N/A</v>
      </c>
      <c r="G114" s="39" t="e">
        <f t="shared" ca="1" si="2"/>
        <v>#N/A</v>
      </c>
      <c r="H114" s="39" t="e">
        <f t="shared" ca="1" si="3"/>
        <v>#N/A</v>
      </c>
      <c r="I114" s="39" t="e">
        <f t="shared" ca="1" si="4"/>
        <v>#N/A</v>
      </c>
      <c r="J114" s="39">
        <v>0</v>
      </c>
      <c r="K114" s="39">
        <v>0</v>
      </c>
      <c r="L114" s="39">
        <v>0</v>
      </c>
      <c r="M114" s="43" t="e">
        <f t="shared" ca="1" si="5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1"/>
        <v>#N/A</v>
      </c>
      <c r="G115" s="39" t="e">
        <f t="shared" ca="1" si="2"/>
        <v>#N/A</v>
      </c>
      <c r="H115" s="39" t="e">
        <f t="shared" ca="1" si="3"/>
        <v>#N/A</v>
      </c>
      <c r="I115" s="39" t="e">
        <f t="shared" ca="1" si="4"/>
        <v>#N/A</v>
      </c>
      <c r="J115" s="39">
        <v>0</v>
      </c>
      <c r="K115" s="39">
        <v>0</v>
      </c>
      <c r="L115" s="39">
        <v>0</v>
      </c>
      <c r="M115" s="43" t="e">
        <f t="shared" ca="1" si="5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1"/>
        <v>#N/A</v>
      </c>
      <c r="G116" s="39" t="e">
        <f t="shared" ca="1" si="2"/>
        <v>#N/A</v>
      </c>
      <c r="H116" s="39" t="e">
        <f t="shared" ca="1" si="3"/>
        <v>#N/A</v>
      </c>
      <c r="I116" s="39" t="e">
        <f t="shared" ca="1" si="4"/>
        <v>#N/A</v>
      </c>
      <c r="J116" s="39">
        <v>0</v>
      </c>
      <c r="K116" s="39">
        <v>0</v>
      </c>
      <c r="L116" s="39">
        <v>0</v>
      </c>
      <c r="M116" s="43" t="e">
        <f t="shared" ca="1" si="5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1"/>
        <v>#N/A</v>
      </c>
      <c r="G117" s="39" t="e">
        <f t="shared" ca="1" si="2"/>
        <v>#N/A</v>
      </c>
      <c r="H117" s="39" t="e">
        <f t="shared" ca="1" si="3"/>
        <v>#N/A</v>
      </c>
      <c r="I117" s="39" t="e">
        <f t="shared" ca="1" si="4"/>
        <v>#N/A</v>
      </c>
      <c r="J117" s="39">
        <v>0</v>
      </c>
      <c r="K117" s="39">
        <v>0</v>
      </c>
      <c r="L117" s="39">
        <v>0</v>
      </c>
      <c r="M117" s="43" t="e">
        <f t="shared" ca="1" si="5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1"/>
        <v>#N/A</v>
      </c>
      <c r="G118" s="39" t="e">
        <f t="shared" ca="1" si="2"/>
        <v>#N/A</v>
      </c>
      <c r="H118" s="39" t="e">
        <f t="shared" ca="1" si="3"/>
        <v>#N/A</v>
      </c>
      <c r="I118" s="39" t="e">
        <f t="shared" ca="1" si="4"/>
        <v>#N/A</v>
      </c>
      <c r="J118" s="39">
        <v>0</v>
      </c>
      <c r="K118" s="39">
        <v>0</v>
      </c>
      <c r="L118" s="39">
        <v>0</v>
      </c>
      <c r="M118" s="43" t="e">
        <f t="shared" ca="1" si="5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1"/>
        <v>#N/A</v>
      </c>
      <c r="G119" s="39" t="e">
        <f t="shared" ca="1" si="2"/>
        <v>#N/A</v>
      </c>
      <c r="H119" s="39" t="e">
        <f t="shared" ca="1" si="3"/>
        <v>#N/A</v>
      </c>
      <c r="I119" s="39" t="e">
        <f t="shared" ca="1" si="4"/>
        <v>#N/A</v>
      </c>
      <c r="J119" s="39">
        <v>0</v>
      </c>
      <c r="K119" s="39">
        <v>0</v>
      </c>
      <c r="L119" s="39">
        <v>0</v>
      </c>
      <c r="M119" s="43" t="e">
        <f t="shared" ca="1" si="5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1"/>
        <v>#N/A</v>
      </c>
      <c r="G120" s="39" t="e">
        <f t="shared" ca="1" si="2"/>
        <v>#N/A</v>
      </c>
      <c r="H120" s="39" t="e">
        <f t="shared" ca="1" si="3"/>
        <v>#N/A</v>
      </c>
      <c r="I120" s="39" t="e">
        <f t="shared" ca="1" si="4"/>
        <v>#N/A</v>
      </c>
      <c r="J120" s="39">
        <v>0</v>
      </c>
      <c r="K120" s="39">
        <v>0</v>
      </c>
      <c r="L120" s="39">
        <v>0</v>
      </c>
      <c r="M120" s="43" t="e">
        <f t="shared" ca="1" si="5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1"/>
        <v>#N/A</v>
      </c>
      <c r="G121" s="39" t="e">
        <f t="shared" ca="1" si="2"/>
        <v>#N/A</v>
      </c>
      <c r="H121" s="39" t="e">
        <f t="shared" ca="1" si="3"/>
        <v>#N/A</v>
      </c>
      <c r="I121" s="39" t="e">
        <f t="shared" ca="1" si="4"/>
        <v>#N/A</v>
      </c>
      <c r="J121" s="39">
        <v>0</v>
      </c>
      <c r="K121" s="39">
        <v>0</v>
      </c>
      <c r="L121" s="39">
        <v>0</v>
      </c>
      <c r="M121" s="43" t="e">
        <f t="shared" ca="1" si="5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1"/>
        <v>#N/A</v>
      </c>
      <c r="G122" s="39" t="e">
        <f t="shared" ca="1" si="2"/>
        <v>#N/A</v>
      </c>
      <c r="H122" s="39" t="e">
        <f t="shared" ca="1" si="3"/>
        <v>#N/A</v>
      </c>
      <c r="I122" s="39" t="e">
        <f t="shared" ca="1" si="4"/>
        <v>#N/A</v>
      </c>
      <c r="J122" s="39">
        <v>0</v>
      </c>
      <c r="K122" s="39">
        <v>0</v>
      </c>
      <c r="L122" s="39">
        <v>0</v>
      </c>
      <c r="M122" s="43" t="e">
        <f t="shared" ca="1" si="5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1"/>
        <v>#N/A</v>
      </c>
      <c r="G123" s="39" t="e">
        <f t="shared" ca="1" si="2"/>
        <v>#N/A</v>
      </c>
      <c r="H123" s="39" t="e">
        <f t="shared" ca="1" si="3"/>
        <v>#N/A</v>
      </c>
      <c r="I123" s="39" t="e">
        <f t="shared" ca="1" si="4"/>
        <v>#N/A</v>
      </c>
      <c r="J123" s="39">
        <v>0</v>
      </c>
      <c r="K123" s="39">
        <v>0</v>
      </c>
      <c r="L123" s="39">
        <v>0</v>
      </c>
      <c r="M123" s="43" t="e">
        <f t="shared" ca="1" si="5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1"/>
        <v>#N/A</v>
      </c>
      <c r="G124" s="39" t="e">
        <f t="shared" ca="1" si="2"/>
        <v>#N/A</v>
      </c>
      <c r="H124" s="39" t="e">
        <f t="shared" ca="1" si="3"/>
        <v>#N/A</v>
      </c>
      <c r="I124" s="39" t="e">
        <f t="shared" ca="1" si="4"/>
        <v>#N/A</v>
      </c>
      <c r="J124" s="39">
        <v>0</v>
      </c>
      <c r="K124" s="39">
        <v>0</v>
      </c>
      <c r="L124" s="39">
        <v>0</v>
      </c>
      <c r="M124" s="43" t="e">
        <f t="shared" ca="1" si="5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1"/>
        <v>#N/A</v>
      </c>
      <c r="G125" s="39" t="e">
        <f t="shared" ca="1" si="2"/>
        <v>#N/A</v>
      </c>
      <c r="H125" s="39" t="e">
        <f t="shared" ca="1" si="3"/>
        <v>#N/A</v>
      </c>
      <c r="I125" s="39" t="e">
        <f t="shared" ca="1" si="4"/>
        <v>#N/A</v>
      </c>
      <c r="J125" s="39">
        <v>0</v>
      </c>
      <c r="K125" s="39">
        <v>0</v>
      </c>
      <c r="L125" s="39">
        <v>0</v>
      </c>
      <c r="M125" s="43" t="e">
        <f t="shared" ca="1" si="5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1"/>
        <v>#N/A</v>
      </c>
      <c r="G126" s="39" t="e">
        <f t="shared" ca="1" si="2"/>
        <v>#N/A</v>
      </c>
      <c r="H126" s="39" t="e">
        <f t="shared" ca="1" si="3"/>
        <v>#N/A</v>
      </c>
      <c r="I126" s="39" t="e">
        <f t="shared" ca="1" si="4"/>
        <v>#N/A</v>
      </c>
      <c r="J126" s="39">
        <v>0</v>
      </c>
      <c r="K126" s="39">
        <v>0</v>
      </c>
      <c r="L126" s="39">
        <v>0</v>
      </c>
      <c r="M126" s="43" t="e">
        <f t="shared" ca="1" si="5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1"/>
        <v>#N/A</v>
      </c>
      <c r="G127" s="39" t="e">
        <f t="shared" ca="1" si="2"/>
        <v>#N/A</v>
      </c>
      <c r="H127" s="39" t="e">
        <f t="shared" ca="1" si="3"/>
        <v>#N/A</v>
      </c>
      <c r="I127" s="39" t="e">
        <f t="shared" ca="1" si="4"/>
        <v>#N/A</v>
      </c>
      <c r="J127" s="39">
        <v>0</v>
      </c>
      <c r="K127" s="39">
        <v>0</v>
      </c>
      <c r="L127" s="39">
        <v>0</v>
      </c>
      <c r="M127" s="43" t="e">
        <f t="shared" ca="1" si="5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1"/>
        <v>#N/A</v>
      </c>
      <c r="G128" s="39" t="e">
        <f t="shared" ca="1" si="2"/>
        <v>#N/A</v>
      </c>
      <c r="H128" s="39" t="e">
        <f t="shared" ca="1" si="3"/>
        <v>#N/A</v>
      </c>
      <c r="I128" s="39" t="e">
        <f t="shared" ca="1" si="4"/>
        <v>#N/A</v>
      </c>
      <c r="J128" s="39">
        <v>0</v>
      </c>
      <c r="K128" s="39">
        <v>0</v>
      </c>
      <c r="L128" s="39">
        <v>0</v>
      </c>
      <c r="M128" s="43" t="e">
        <f t="shared" ca="1" si="5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1"/>
        <v>#N/A</v>
      </c>
      <c r="G129" s="39" t="e">
        <f t="shared" ca="1" si="2"/>
        <v>#N/A</v>
      </c>
      <c r="H129" s="39" t="e">
        <f t="shared" ca="1" si="3"/>
        <v>#N/A</v>
      </c>
      <c r="I129" s="39" t="e">
        <f t="shared" ca="1" si="4"/>
        <v>#N/A</v>
      </c>
      <c r="J129" s="39">
        <v>0</v>
      </c>
      <c r="K129" s="39">
        <v>0</v>
      </c>
      <c r="L129" s="39">
        <v>0</v>
      </c>
      <c r="M129" s="43" t="e">
        <f t="shared" ca="1" si="5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1"/>
        <v>#N/A</v>
      </c>
      <c r="G130" s="39" t="e">
        <f t="shared" ca="1" si="2"/>
        <v>#N/A</v>
      </c>
      <c r="H130" s="39" t="e">
        <f t="shared" ca="1" si="3"/>
        <v>#N/A</v>
      </c>
      <c r="I130" s="39" t="e">
        <f t="shared" ca="1" si="4"/>
        <v>#N/A</v>
      </c>
      <c r="J130" s="39">
        <v>0</v>
      </c>
      <c r="K130" s="39">
        <v>0</v>
      </c>
      <c r="L130" s="39">
        <v>0</v>
      </c>
      <c r="M130" s="43" t="e">
        <f t="shared" ca="1" si="5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1"/>
        <v>#N/A</v>
      </c>
      <c r="G131" s="39" t="e">
        <f t="shared" ca="1" si="2"/>
        <v>#N/A</v>
      </c>
      <c r="H131" s="39" t="e">
        <f t="shared" ca="1" si="3"/>
        <v>#N/A</v>
      </c>
      <c r="I131" s="39" t="e">
        <f t="shared" ca="1" si="4"/>
        <v>#N/A</v>
      </c>
      <c r="J131" s="39">
        <v>0</v>
      </c>
      <c r="K131" s="39">
        <v>0</v>
      </c>
      <c r="L131" s="39">
        <v>0</v>
      </c>
      <c r="M131" s="43" t="e">
        <f t="shared" ca="1" si="5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1"/>
        <v>#N/A</v>
      </c>
      <c r="G132" s="39" t="e">
        <f t="shared" ca="1" si="2"/>
        <v>#N/A</v>
      </c>
      <c r="H132" s="39" t="e">
        <f t="shared" ca="1" si="3"/>
        <v>#N/A</v>
      </c>
      <c r="I132" s="39" t="e">
        <f t="shared" ca="1" si="4"/>
        <v>#N/A</v>
      </c>
      <c r="J132" s="39">
        <v>0</v>
      </c>
      <c r="K132" s="39">
        <v>0</v>
      </c>
      <c r="L132" s="39">
        <v>0</v>
      </c>
      <c r="M132" s="43" t="e">
        <f t="shared" ca="1" si="5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1"/>
        <v>#N/A</v>
      </c>
      <c r="G133" s="39" t="e">
        <f t="shared" ca="1" si="2"/>
        <v>#N/A</v>
      </c>
      <c r="H133" s="39" t="e">
        <f t="shared" ca="1" si="3"/>
        <v>#N/A</v>
      </c>
      <c r="I133" s="39" t="e">
        <f t="shared" ca="1" si="4"/>
        <v>#N/A</v>
      </c>
      <c r="J133" s="39">
        <v>0</v>
      </c>
      <c r="K133" s="39">
        <v>0</v>
      </c>
      <c r="L133" s="39">
        <v>0</v>
      </c>
      <c r="M133" s="43" t="e">
        <f t="shared" ca="1" si="5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1"/>
        <v>#N/A</v>
      </c>
      <c r="G134" s="39" t="e">
        <f t="shared" ca="1" si="2"/>
        <v>#N/A</v>
      </c>
      <c r="H134" s="39" t="e">
        <f t="shared" ca="1" si="3"/>
        <v>#N/A</v>
      </c>
      <c r="I134" s="39" t="e">
        <f t="shared" ca="1" si="4"/>
        <v>#N/A</v>
      </c>
      <c r="J134" s="39">
        <v>0</v>
      </c>
      <c r="K134" s="39">
        <v>0</v>
      </c>
      <c r="L134" s="39">
        <v>0</v>
      </c>
      <c r="M134" s="43" t="e">
        <f t="shared" ca="1" si="5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1"/>
        <v>#N/A</v>
      </c>
      <c r="G135" s="39" t="e">
        <f t="shared" ca="1" si="2"/>
        <v>#N/A</v>
      </c>
      <c r="H135" s="39" t="e">
        <f t="shared" ca="1" si="3"/>
        <v>#N/A</v>
      </c>
      <c r="I135" s="39" t="e">
        <f t="shared" ca="1" si="4"/>
        <v>#N/A</v>
      </c>
      <c r="J135" s="39">
        <v>0</v>
      </c>
      <c r="K135" s="39">
        <v>0</v>
      </c>
      <c r="L135" s="39">
        <v>0</v>
      </c>
      <c r="M135" s="43" t="e">
        <f t="shared" ca="1" si="5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1"/>
        <v>#N/A</v>
      </c>
      <c r="G136" s="39" t="e">
        <f t="shared" ca="1" si="2"/>
        <v>#N/A</v>
      </c>
      <c r="H136" s="39" t="e">
        <f t="shared" ca="1" si="3"/>
        <v>#N/A</v>
      </c>
      <c r="I136" s="39" t="e">
        <f t="shared" ca="1" si="4"/>
        <v>#N/A</v>
      </c>
      <c r="J136" s="39">
        <v>0</v>
      </c>
      <c r="K136" s="39">
        <v>0</v>
      </c>
      <c r="L136" s="39">
        <v>0</v>
      </c>
      <c r="M136" s="43" t="e">
        <f t="shared" ca="1" si="5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1"/>
        <v>#N/A</v>
      </c>
      <c r="G137" s="39" t="e">
        <f t="shared" ca="1" si="2"/>
        <v>#N/A</v>
      </c>
      <c r="H137" s="39" t="e">
        <f t="shared" ca="1" si="3"/>
        <v>#N/A</v>
      </c>
      <c r="I137" s="39" t="e">
        <f t="shared" ca="1" si="4"/>
        <v>#N/A</v>
      </c>
      <c r="J137" s="39">
        <v>0</v>
      </c>
      <c r="K137" s="39">
        <v>0</v>
      </c>
      <c r="L137" s="39">
        <v>0</v>
      </c>
      <c r="M137" s="43" t="e">
        <f t="shared" ca="1" si="5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ca="1" si="1"/>
        <v>#N/A</v>
      </c>
      <c r="G138" s="39" t="e">
        <f t="shared" ca="1" si="2"/>
        <v>#N/A</v>
      </c>
      <c r="H138" s="39" t="e">
        <f t="shared" ca="1" si="3"/>
        <v>#N/A</v>
      </c>
      <c r="I138" s="39" t="e">
        <f t="shared" ca="1" si="4"/>
        <v>#N/A</v>
      </c>
      <c r="J138" s="39">
        <v>0</v>
      </c>
      <c r="K138" s="39">
        <v>0</v>
      </c>
      <c r="L138" s="39">
        <v>0</v>
      </c>
      <c r="M138" s="43" t="e">
        <f t="shared" ca="1" si="5"/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"/>
        <v>#N/A</v>
      </c>
      <c r="G139" s="39" t="e">
        <f t="shared" ca="1" si="2"/>
        <v>#N/A</v>
      </c>
      <c r="H139" s="39" t="e">
        <f t="shared" ca="1" si="3"/>
        <v>#N/A</v>
      </c>
      <c r="I139" s="39" t="e">
        <f t="shared" ca="1" si="4"/>
        <v>#N/A</v>
      </c>
      <c r="J139" s="39">
        <v>0</v>
      </c>
      <c r="K139" s="39">
        <v>0</v>
      </c>
      <c r="L139" s="39">
        <v>0</v>
      </c>
      <c r="M139" s="43" t="e">
        <f t="shared" ca="1" si="5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"/>
        <v>#N/A</v>
      </c>
      <c r="G140" s="39" t="e">
        <f t="shared" ca="1" si="2"/>
        <v>#N/A</v>
      </c>
      <c r="H140" s="39" t="e">
        <f t="shared" ca="1" si="3"/>
        <v>#N/A</v>
      </c>
      <c r="I140" s="39" t="e">
        <f t="shared" ca="1" si="4"/>
        <v>#N/A</v>
      </c>
      <c r="J140" s="39">
        <v>0</v>
      </c>
      <c r="K140" s="39">
        <v>0</v>
      </c>
      <c r="L140" s="39">
        <v>0</v>
      </c>
      <c r="M140" s="43" t="e">
        <f t="shared" ca="1" si="5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"/>
        <v>#N/A</v>
      </c>
      <c r="G141" s="39" t="e">
        <f t="shared" ca="1" si="2"/>
        <v>#N/A</v>
      </c>
      <c r="H141" s="39" t="e">
        <f t="shared" ca="1" si="3"/>
        <v>#N/A</v>
      </c>
      <c r="I141" s="39" t="e">
        <f t="shared" ca="1" si="4"/>
        <v>#N/A</v>
      </c>
      <c r="J141" s="39">
        <v>0</v>
      </c>
      <c r="K141" s="39">
        <v>0</v>
      </c>
      <c r="L141" s="39">
        <v>0</v>
      </c>
      <c r="M141" s="43" t="e">
        <f t="shared" ca="1" si="5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"/>
        <v>#N/A</v>
      </c>
      <c r="G142" s="39" t="e">
        <f t="shared" ca="1" si="2"/>
        <v>#N/A</v>
      </c>
      <c r="H142" s="39" t="e">
        <f t="shared" ca="1" si="3"/>
        <v>#N/A</v>
      </c>
      <c r="I142" s="39" t="e">
        <f t="shared" ca="1" si="4"/>
        <v>#N/A</v>
      </c>
      <c r="J142" s="39">
        <v>0</v>
      </c>
      <c r="K142" s="39">
        <v>0</v>
      </c>
      <c r="L142" s="39">
        <v>0</v>
      </c>
      <c r="M142" s="43" t="e">
        <f t="shared" ca="1" si="5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"/>
        <v>#N/A</v>
      </c>
      <c r="G143" s="39" t="e">
        <f t="shared" ca="1" si="2"/>
        <v>#N/A</v>
      </c>
      <c r="H143" s="39" t="e">
        <f t="shared" ca="1" si="3"/>
        <v>#N/A</v>
      </c>
      <c r="I143" s="39" t="e">
        <f t="shared" ca="1" si="4"/>
        <v>#N/A</v>
      </c>
      <c r="J143" s="39">
        <v>0</v>
      </c>
      <c r="K143" s="39">
        <v>0</v>
      </c>
      <c r="L143" s="39">
        <v>0</v>
      </c>
      <c r="M143" s="43" t="e">
        <f t="shared" ca="1" si="5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"/>
        <v>#N/A</v>
      </c>
      <c r="G144" s="39" t="e">
        <f t="shared" ca="1" si="2"/>
        <v>#N/A</v>
      </c>
      <c r="H144" s="39" t="e">
        <f t="shared" ca="1" si="3"/>
        <v>#N/A</v>
      </c>
      <c r="I144" s="39" t="e">
        <f t="shared" ca="1" si="4"/>
        <v>#N/A</v>
      </c>
      <c r="J144" s="39">
        <v>0</v>
      </c>
      <c r="K144" s="39">
        <v>0</v>
      </c>
      <c r="L144" s="39">
        <v>0</v>
      </c>
      <c r="M144" s="43" t="e">
        <f t="shared" ca="1" si="5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 t="e">
        <f t="shared" ca="1" si="2"/>
        <v>#N/A</v>
      </c>
      <c r="H145" s="39" t="e">
        <f t="shared" ca="1" si="3"/>
        <v>#N/A</v>
      </c>
      <c r="I145" s="39" t="e">
        <f t="shared" ca="1" si="4"/>
        <v>#N/A</v>
      </c>
      <c r="J145" s="39">
        <v>0</v>
      </c>
      <c r="K145" s="39">
        <v>0</v>
      </c>
      <c r="L145" s="39">
        <v>0</v>
      </c>
      <c r="M145" s="43" t="e">
        <f t="shared" ca="1" si="5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 t="e">
        <f t="shared" ca="1" si="2"/>
        <v>#N/A</v>
      </c>
      <c r="H146" s="39" t="e">
        <f t="shared" ca="1" si="3"/>
        <v>#N/A</v>
      </c>
      <c r="I146" s="39" t="e">
        <f t="shared" ca="1" si="4"/>
        <v>#N/A</v>
      </c>
      <c r="J146" s="39">
        <v>0</v>
      </c>
      <c r="K146" s="39">
        <v>0</v>
      </c>
      <c r="L146" s="39">
        <v>0</v>
      </c>
      <c r="M146" s="43" t="e">
        <f t="shared" ca="1" si="5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 t="e">
        <f t="shared" ca="1" si="2"/>
        <v>#N/A</v>
      </c>
      <c r="H147" s="39" t="e">
        <f t="shared" ca="1" si="3"/>
        <v>#N/A</v>
      </c>
      <c r="I147" s="39" t="e">
        <f t="shared" ca="1" si="4"/>
        <v>#N/A</v>
      </c>
      <c r="J147" s="39">
        <v>0</v>
      </c>
      <c r="K147" s="39">
        <v>0</v>
      </c>
      <c r="L147" s="39">
        <v>0</v>
      </c>
      <c r="M147" s="43" t="e">
        <f t="shared" ca="1" si="5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 t="e">
        <f t="shared" ca="1" si="2"/>
        <v>#N/A</v>
      </c>
      <c r="H148" s="39" t="e">
        <f t="shared" ca="1" si="3"/>
        <v>#N/A</v>
      </c>
      <c r="I148" s="39" t="e">
        <f t="shared" ca="1" si="4"/>
        <v>#N/A</v>
      </c>
      <c r="J148" s="39">
        <v>0</v>
      </c>
      <c r="K148" s="39">
        <v>0</v>
      </c>
      <c r="L148" s="39">
        <v>0</v>
      </c>
      <c r="M148" s="43" t="e">
        <f t="shared" ca="1" si="5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 t="e">
        <f t="shared" ca="1" si="2"/>
        <v>#N/A</v>
      </c>
      <c r="H149" s="39" t="e">
        <f t="shared" ca="1" si="3"/>
        <v>#N/A</v>
      </c>
      <c r="I149" s="39" t="e">
        <f t="shared" ca="1" si="4"/>
        <v>#N/A</v>
      </c>
      <c r="J149" s="39">
        <v>0</v>
      </c>
      <c r="K149" s="39">
        <v>0</v>
      </c>
      <c r="L149" s="39">
        <v>0</v>
      </c>
      <c r="M149" s="43" t="e">
        <f t="shared" ca="1" si="5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 t="e">
        <f t="shared" ca="1" si="2"/>
        <v>#N/A</v>
      </c>
      <c r="H150" s="39" t="e">
        <f t="shared" ca="1" si="3"/>
        <v>#N/A</v>
      </c>
      <c r="I150" s="39" t="e">
        <f t="shared" ca="1" si="4"/>
        <v>#N/A</v>
      </c>
      <c r="J150" s="39">
        <v>0</v>
      </c>
      <c r="K150" s="39">
        <v>0</v>
      </c>
      <c r="L150" s="39">
        <v>0</v>
      </c>
      <c r="M150" s="43" t="e">
        <f t="shared" ca="1" si="5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 t="e">
        <f t="shared" ca="1" si="2"/>
        <v>#N/A</v>
      </c>
      <c r="H151" s="39" t="e">
        <f t="shared" ca="1" si="3"/>
        <v>#N/A</v>
      </c>
      <c r="I151" s="39" t="e">
        <f t="shared" ca="1" si="4"/>
        <v>#N/A</v>
      </c>
      <c r="J151" s="39">
        <v>0</v>
      </c>
      <c r="K151" s="39">
        <v>0</v>
      </c>
      <c r="L151" s="39">
        <v>0</v>
      </c>
      <c r="M151" s="43" t="e">
        <f t="shared" ca="1" si="5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 t="e">
        <f t="shared" ca="1" si="2"/>
        <v>#N/A</v>
      </c>
      <c r="H152" s="39" t="e">
        <f t="shared" ca="1" si="3"/>
        <v>#N/A</v>
      </c>
      <c r="I152" s="39" t="e">
        <f t="shared" ca="1" si="4"/>
        <v>#N/A</v>
      </c>
      <c r="J152" s="39">
        <v>0</v>
      </c>
      <c r="K152" s="39">
        <v>0</v>
      </c>
      <c r="L152" s="39">
        <v>0</v>
      </c>
      <c r="M152" s="43" t="e">
        <f t="shared" ca="1" si="5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 t="e">
        <f t="shared" ca="1" si="2"/>
        <v>#N/A</v>
      </c>
      <c r="H153" s="39" t="e">
        <f t="shared" ca="1" si="3"/>
        <v>#N/A</v>
      </c>
      <c r="I153" s="39" t="e">
        <f t="shared" ca="1" si="4"/>
        <v>#N/A</v>
      </c>
      <c r="J153" s="39">
        <v>0</v>
      </c>
      <c r="K153" s="39">
        <v>0</v>
      </c>
      <c r="L153" s="39">
        <v>0</v>
      </c>
      <c r="M153" s="43" t="e">
        <f t="shared" ca="1" si="5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 t="e">
        <f t="shared" ca="1" si="2"/>
        <v>#N/A</v>
      </c>
      <c r="H154" s="39" t="e">
        <f t="shared" ca="1" si="3"/>
        <v>#N/A</v>
      </c>
      <c r="I154" s="39" t="e">
        <f t="shared" ca="1" si="4"/>
        <v>#N/A</v>
      </c>
      <c r="J154" s="39">
        <v>0</v>
      </c>
      <c r="K154" s="39">
        <v>0</v>
      </c>
      <c r="L154" s="39">
        <v>0</v>
      </c>
      <c r="M154" s="43" t="e">
        <f t="shared" ca="1" si="5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 t="e">
        <f t="shared" ca="1" si="2"/>
        <v>#N/A</v>
      </c>
      <c r="H155" s="39" t="e">
        <f t="shared" ca="1" si="3"/>
        <v>#N/A</v>
      </c>
      <c r="I155" s="39" t="e">
        <f t="shared" ca="1" si="4"/>
        <v>#N/A</v>
      </c>
      <c r="J155" s="39">
        <v>0</v>
      </c>
      <c r="K155" s="39">
        <v>0</v>
      </c>
      <c r="L155" s="39">
        <v>0</v>
      </c>
      <c r="M155" s="43" t="e">
        <f t="shared" ca="1" si="5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 t="e">
        <f t="shared" ca="1" si="2"/>
        <v>#N/A</v>
      </c>
      <c r="H156" s="39" t="e">
        <f t="shared" ca="1" si="3"/>
        <v>#N/A</v>
      </c>
      <c r="I156" s="39" t="e">
        <f t="shared" ca="1" si="4"/>
        <v>#N/A</v>
      </c>
      <c r="J156" s="39">
        <v>0</v>
      </c>
      <c r="K156" s="39">
        <v>0</v>
      </c>
      <c r="L156" s="39">
        <v>0</v>
      </c>
      <c r="M156" s="43" t="e">
        <f t="shared" ca="1" si="5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 t="e">
        <f t="shared" ca="1" si="2"/>
        <v>#N/A</v>
      </c>
      <c r="H157" s="39" t="e">
        <f t="shared" ca="1" si="3"/>
        <v>#N/A</v>
      </c>
      <c r="I157" s="39" t="e">
        <f t="shared" ca="1" si="4"/>
        <v>#N/A</v>
      </c>
      <c r="J157" s="39">
        <v>0</v>
      </c>
      <c r="K157" s="39">
        <v>0</v>
      </c>
      <c r="L157" s="39">
        <v>0</v>
      </c>
      <c r="M157" s="43" t="e">
        <f t="shared" ca="1" si="5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 t="e">
        <f t="shared" ca="1" si="2"/>
        <v>#N/A</v>
      </c>
      <c r="H158" s="39" t="e">
        <f t="shared" ca="1" si="3"/>
        <v>#N/A</v>
      </c>
      <c r="I158" s="39" t="e">
        <f t="shared" ca="1" si="4"/>
        <v>#N/A</v>
      </c>
      <c r="J158" s="39">
        <v>0</v>
      </c>
      <c r="K158" s="39">
        <v>0</v>
      </c>
      <c r="L158" s="39">
        <v>0</v>
      </c>
      <c r="M158" s="43" t="e">
        <f t="shared" ca="1" si="5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 t="e">
        <f t="shared" ca="1" si="2"/>
        <v>#N/A</v>
      </c>
      <c r="H159" s="39" t="e">
        <f t="shared" ca="1" si="3"/>
        <v>#N/A</v>
      </c>
      <c r="I159" s="39" t="e">
        <f t="shared" ca="1" si="4"/>
        <v>#N/A</v>
      </c>
      <c r="J159" s="39">
        <v>0</v>
      </c>
      <c r="K159" s="39">
        <v>0</v>
      </c>
      <c r="L159" s="39">
        <v>0</v>
      </c>
      <c r="M159" s="43" t="e">
        <f t="shared" ca="1" si="5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 t="e">
        <f t="shared" ca="1" si="2"/>
        <v>#N/A</v>
      </c>
      <c r="H160" s="39" t="e">
        <f t="shared" ca="1" si="3"/>
        <v>#N/A</v>
      </c>
      <c r="I160" s="39" t="e">
        <f t="shared" ca="1" si="4"/>
        <v>#N/A</v>
      </c>
      <c r="J160" s="39">
        <v>0</v>
      </c>
      <c r="K160" s="39">
        <v>0</v>
      </c>
      <c r="L160" s="39">
        <v>0</v>
      </c>
      <c r="M160" s="43" t="e">
        <f t="shared" ca="1" si="5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 t="e">
        <f t="shared" ca="1" si="2"/>
        <v>#N/A</v>
      </c>
      <c r="H161" s="39" t="e">
        <f t="shared" ca="1" si="3"/>
        <v>#N/A</v>
      </c>
      <c r="I161" s="39" t="e">
        <f t="shared" ca="1" si="4"/>
        <v>#N/A</v>
      </c>
      <c r="J161" s="39">
        <v>0</v>
      </c>
      <c r="K161" s="39">
        <v>0</v>
      </c>
      <c r="L161" s="39">
        <v>0</v>
      </c>
      <c r="M161" s="43" t="e">
        <f t="shared" ca="1" si="5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 t="e">
        <f t="shared" ca="1" si="2"/>
        <v>#N/A</v>
      </c>
      <c r="H162" s="39" t="e">
        <f t="shared" ca="1" si="3"/>
        <v>#N/A</v>
      </c>
      <c r="I162" s="39" t="e">
        <f t="shared" ca="1" si="4"/>
        <v>#N/A</v>
      </c>
      <c r="J162" s="39">
        <v>0</v>
      </c>
      <c r="K162" s="39">
        <v>0</v>
      </c>
      <c r="L162" s="39">
        <v>0</v>
      </c>
      <c r="M162" s="43" t="e">
        <f t="shared" ca="1" si="5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 t="e">
        <f t="shared" ca="1" si="2"/>
        <v>#N/A</v>
      </c>
      <c r="H163" s="39" t="e">
        <f t="shared" ca="1" si="3"/>
        <v>#N/A</v>
      </c>
      <c r="I163" s="39" t="e">
        <f t="shared" ca="1" si="4"/>
        <v>#N/A</v>
      </c>
      <c r="J163" s="39">
        <v>0</v>
      </c>
      <c r="K163" s="39">
        <v>0</v>
      </c>
      <c r="L163" s="39">
        <v>0</v>
      </c>
      <c r="M163" s="43" t="e">
        <f t="shared" ca="1" si="5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 t="e">
        <f t="shared" ca="1" si="2"/>
        <v>#N/A</v>
      </c>
      <c r="H164" s="39" t="e">
        <f t="shared" ca="1" si="3"/>
        <v>#N/A</v>
      </c>
      <c r="I164" s="39" t="e">
        <f t="shared" ca="1" si="4"/>
        <v>#N/A</v>
      </c>
      <c r="J164" s="39">
        <v>0</v>
      </c>
      <c r="K164" s="39">
        <v>0</v>
      </c>
      <c r="L164" s="39">
        <v>0</v>
      </c>
      <c r="M164" s="43" t="e">
        <f t="shared" ca="1" si="5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 t="e">
        <f t="shared" ca="1" si="2"/>
        <v>#N/A</v>
      </c>
      <c r="H165" s="39" t="e">
        <f t="shared" ca="1" si="3"/>
        <v>#N/A</v>
      </c>
      <c r="I165" s="39" t="e">
        <f t="shared" ca="1" si="4"/>
        <v>#N/A</v>
      </c>
      <c r="J165" s="39">
        <v>0</v>
      </c>
      <c r="K165" s="39">
        <v>0</v>
      </c>
      <c r="L165" s="39">
        <v>0</v>
      </c>
      <c r="M165" s="43" t="e">
        <f t="shared" ca="1" si="5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 t="e">
        <f t="shared" ca="1" si="2"/>
        <v>#N/A</v>
      </c>
      <c r="H166" s="39" t="e">
        <f t="shared" ca="1" si="3"/>
        <v>#N/A</v>
      </c>
      <c r="I166" s="39" t="e">
        <f t="shared" ca="1" si="4"/>
        <v>#N/A</v>
      </c>
      <c r="J166" s="39">
        <v>0</v>
      </c>
      <c r="K166" s="39">
        <v>0</v>
      </c>
      <c r="L166" s="39">
        <v>0</v>
      </c>
      <c r="M166" s="43" t="e">
        <f t="shared" ca="1" si="5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 t="e">
        <f t="shared" ca="1" si="2"/>
        <v>#N/A</v>
      </c>
      <c r="H167" s="39" t="e">
        <f t="shared" ca="1" si="3"/>
        <v>#N/A</v>
      </c>
      <c r="I167" s="39" t="e">
        <f t="shared" ca="1" si="4"/>
        <v>#N/A</v>
      </c>
      <c r="J167" s="39">
        <v>0</v>
      </c>
      <c r="K167" s="39">
        <v>0</v>
      </c>
      <c r="L167" s="39">
        <v>0</v>
      </c>
      <c r="M167" s="43" t="e">
        <f t="shared" ca="1" si="5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 t="e">
        <f t="shared" ca="1" si="2"/>
        <v>#N/A</v>
      </c>
      <c r="H168" s="39" t="e">
        <f t="shared" ca="1" si="3"/>
        <v>#N/A</v>
      </c>
      <c r="I168" s="39" t="e">
        <f t="shared" ca="1" si="4"/>
        <v>#N/A</v>
      </c>
      <c r="J168" s="39">
        <v>0</v>
      </c>
      <c r="K168" s="39">
        <v>0</v>
      </c>
      <c r="L168" s="39">
        <v>0</v>
      </c>
      <c r="M168" s="43" t="e">
        <f t="shared" ca="1" si="5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 t="e">
        <f t="shared" ca="1" si="2"/>
        <v>#N/A</v>
      </c>
      <c r="H169" s="39" t="e">
        <f t="shared" ca="1" si="3"/>
        <v>#N/A</v>
      </c>
      <c r="I169" s="39" t="e">
        <f t="shared" ca="1" si="4"/>
        <v>#N/A</v>
      </c>
      <c r="J169" s="39">
        <v>0</v>
      </c>
      <c r="K169" s="39">
        <v>0</v>
      </c>
      <c r="L169" s="39">
        <v>0</v>
      </c>
      <c r="M169" s="43" t="e">
        <f t="shared" ca="1" si="5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 t="e">
        <f t="shared" ca="1" si="2"/>
        <v>#N/A</v>
      </c>
      <c r="H170" s="39" t="e">
        <f t="shared" ca="1" si="3"/>
        <v>#N/A</v>
      </c>
      <c r="I170" s="39" t="e">
        <f t="shared" ca="1" si="4"/>
        <v>#N/A</v>
      </c>
      <c r="J170" s="39">
        <v>0</v>
      </c>
      <c r="K170" s="39">
        <v>0</v>
      </c>
      <c r="L170" s="39">
        <v>0</v>
      </c>
      <c r="M170" s="43" t="e">
        <f t="shared" ca="1" si="5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 t="e">
        <f t="shared" ca="1" si="2"/>
        <v>#N/A</v>
      </c>
      <c r="H171" s="39" t="e">
        <f t="shared" ca="1" si="3"/>
        <v>#N/A</v>
      </c>
      <c r="I171" s="39" t="e">
        <f t="shared" ca="1" si="4"/>
        <v>#N/A</v>
      </c>
      <c r="J171" s="39">
        <v>0</v>
      </c>
      <c r="K171" s="39">
        <v>0</v>
      </c>
      <c r="L171" s="39">
        <v>0</v>
      </c>
      <c r="M171" s="43" t="e">
        <f t="shared" ca="1" si="5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 t="e">
        <f t="shared" ca="1" si="2"/>
        <v>#N/A</v>
      </c>
      <c r="H172" s="39" t="e">
        <f t="shared" ca="1" si="3"/>
        <v>#N/A</v>
      </c>
      <c r="I172" s="39" t="e">
        <f t="shared" ca="1" si="4"/>
        <v>#N/A</v>
      </c>
      <c r="J172" s="39">
        <v>0</v>
      </c>
      <c r="K172" s="39">
        <v>0</v>
      </c>
      <c r="L172" s="39">
        <v>0</v>
      </c>
      <c r="M172" s="43" t="e">
        <f t="shared" ca="1" si="5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 t="e">
        <f t="shared" ca="1" si="2"/>
        <v>#N/A</v>
      </c>
      <c r="H173" s="39" t="e">
        <f t="shared" ca="1" si="3"/>
        <v>#N/A</v>
      </c>
      <c r="I173" s="39" t="e">
        <f t="shared" ca="1" si="4"/>
        <v>#N/A</v>
      </c>
      <c r="J173" s="39">
        <v>0</v>
      </c>
      <c r="K173" s="39">
        <v>0</v>
      </c>
      <c r="L173" s="39">
        <v>0</v>
      </c>
      <c r="M173" s="43" t="e">
        <f t="shared" ca="1" si="5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 t="e">
        <f t="shared" ca="1" si="2"/>
        <v>#N/A</v>
      </c>
      <c r="H174" s="39" t="e">
        <f t="shared" ca="1" si="3"/>
        <v>#N/A</v>
      </c>
      <c r="I174" s="39" t="e">
        <f t="shared" ca="1" si="4"/>
        <v>#N/A</v>
      </c>
      <c r="J174" s="39">
        <v>0</v>
      </c>
      <c r="K174" s="39">
        <v>0</v>
      </c>
      <c r="L174" s="39">
        <v>0</v>
      </c>
      <c r="M174" s="43" t="e">
        <f t="shared" ca="1" si="5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 t="e">
        <f t="shared" ca="1" si="2"/>
        <v>#N/A</v>
      </c>
      <c r="H175" s="39" t="e">
        <f t="shared" ca="1" si="3"/>
        <v>#N/A</v>
      </c>
      <c r="I175" s="39" t="e">
        <f t="shared" ca="1" si="4"/>
        <v>#N/A</v>
      </c>
      <c r="J175" s="39">
        <v>0</v>
      </c>
      <c r="K175" s="39">
        <v>0</v>
      </c>
      <c r="L175" s="39">
        <v>0</v>
      </c>
      <c r="M175" s="43" t="e">
        <f t="shared" ca="1" si="5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 t="e">
        <f t="shared" ca="1" si="2"/>
        <v>#N/A</v>
      </c>
      <c r="H176" s="39" t="e">
        <f t="shared" ca="1" si="3"/>
        <v>#N/A</v>
      </c>
      <c r="I176" s="39" t="e">
        <f t="shared" ca="1" si="4"/>
        <v>#N/A</v>
      </c>
      <c r="J176" s="39">
        <v>0</v>
      </c>
      <c r="K176" s="39">
        <v>0</v>
      </c>
      <c r="L176" s="39">
        <v>0</v>
      </c>
      <c r="M176" s="43" t="e">
        <f t="shared" ca="1" si="5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 t="e">
        <f t="shared" ca="1" si="2"/>
        <v>#N/A</v>
      </c>
      <c r="H177" s="39" t="e">
        <f t="shared" ca="1" si="3"/>
        <v>#N/A</v>
      </c>
      <c r="I177" s="39" t="e">
        <f t="shared" ca="1" si="4"/>
        <v>#N/A</v>
      </c>
      <c r="J177" s="39">
        <v>0</v>
      </c>
      <c r="K177" s="39">
        <v>0</v>
      </c>
      <c r="L177" s="39">
        <v>0</v>
      </c>
      <c r="M177" s="43" t="e">
        <f t="shared" ca="1" si="5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 t="e">
        <f t="shared" ca="1" si="2"/>
        <v>#N/A</v>
      </c>
      <c r="H178" s="39" t="e">
        <f t="shared" ca="1" si="3"/>
        <v>#N/A</v>
      </c>
      <c r="I178" s="39" t="e">
        <f t="shared" ca="1" si="4"/>
        <v>#N/A</v>
      </c>
      <c r="J178" s="39">
        <v>0</v>
      </c>
      <c r="K178" s="39">
        <v>0</v>
      </c>
      <c r="L178" s="39">
        <v>0</v>
      </c>
      <c r="M178" s="43" t="e">
        <f t="shared" ca="1" si="5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 t="e">
        <f t="shared" ca="1" si="2"/>
        <v>#N/A</v>
      </c>
      <c r="H179" s="39" t="e">
        <f t="shared" ca="1" si="3"/>
        <v>#N/A</v>
      </c>
      <c r="I179" s="39" t="e">
        <f t="shared" ca="1" si="4"/>
        <v>#N/A</v>
      </c>
      <c r="J179" s="39">
        <v>0</v>
      </c>
      <c r="K179" s="39">
        <v>0</v>
      </c>
      <c r="L179" s="39">
        <v>0</v>
      </c>
      <c r="M179" s="43" t="e">
        <f t="shared" ca="1" si="5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 t="e">
        <f t="shared" ca="1" si="2"/>
        <v>#N/A</v>
      </c>
      <c r="H180" s="39" t="e">
        <f t="shared" ca="1" si="3"/>
        <v>#N/A</v>
      </c>
      <c r="I180" s="39" t="e">
        <f t="shared" ca="1" si="4"/>
        <v>#N/A</v>
      </c>
      <c r="J180" s="39">
        <v>0</v>
      </c>
      <c r="K180" s="39">
        <v>0</v>
      </c>
      <c r="L180" s="39">
        <v>0</v>
      </c>
      <c r="M180" s="43" t="e">
        <f t="shared" ca="1" si="5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 t="e">
        <f t="shared" ca="1" si="2"/>
        <v>#N/A</v>
      </c>
      <c r="H181" s="39" t="e">
        <f t="shared" ca="1" si="3"/>
        <v>#N/A</v>
      </c>
      <c r="I181" s="39" t="e">
        <f t="shared" ca="1" si="4"/>
        <v>#N/A</v>
      </c>
      <c r="J181" s="39">
        <v>0</v>
      </c>
      <c r="K181" s="39">
        <v>0</v>
      </c>
      <c r="L181" s="39">
        <v>0</v>
      </c>
      <c r="M181" s="43" t="e">
        <f t="shared" ca="1" si="5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 t="e">
        <f t="shared" ca="1" si="2"/>
        <v>#N/A</v>
      </c>
      <c r="H182" s="39" t="e">
        <f t="shared" ca="1" si="3"/>
        <v>#N/A</v>
      </c>
      <c r="I182" s="39" t="e">
        <f t="shared" ca="1" si="4"/>
        <v>#N/A</v>
      </c>
      <c r="J182" s="39">
        <v>0</v>
      </c>
      <c r="K182" s="39">
        <v>0</v>
      </c>
      <c r="L182" s="39">
        <v>0</v>
      </c>
      <c r="M182" s="43" t="e">
        <f t="shared" ca="1" si="5"/>
        <v>#N/A</v>
      </c>
    </row>
    <row r="183" spans="1:13" x14ac:dyDescent="0.3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 t="e">
        <f t="shared" ca="1" si="2"/>
        <v>#N/A</v>
      </c>
      <c r="H183" s="39" t="e">
        <f t="shared" ca="1" si="3"/>
        <v>#N/A</v>
      </c>
      <c r="I183" s="39" t="e">
        <f t="shared" ca="1" si="4"/>
        <v>#N/A</v>
      </c>
      <c r="J183" s="39">
        <v>0</v>
      </c>
      <c r="K183" s="39">
        <v>0</v>
      </c>
      <c r="L183" s="39">
        <v>0</v>
      </c>
      <c r="M183" s="43" t="e">
        <f t="shared" ca="1" si="5"/>
        <v>#N/A</v>
      </c>
    </row>
    <row r="184" spans="1:13" x14ac:dyDescent="0.3">
      <c r="A184" s="16"/>
      <c r="B184" s="4"/>
      <c r="C184" s="3"/>
      <c r="D184" s="4"/>
      <c r="E184" s="42" t="e">
        <f t="shared" ca="1" si="0"/>
        <v>#N/A</v>
      </c>
      <c r="F184" s="39" t="e">
        <f t="shared" ca="1" si="1"/>
        <v>#N/A</v>
      </c>
      <c r="G184" s="39" t="e">
        <f t="shared" ca="1" si="2"/>
        <v>#N/A</v>
      </c>
      <c r="H184" s="39" t="e">
        <f t="shared" ca="1" si="3"/>
        <v>#N/A</v>
      </c>
      <c r="I184" s="39" t="e">
        <f t="shared" ca="1" si="4"/>
        <v>#N/A</v>
      </c>
      <c r="J184" s="39">
        <v>0</v>
      </c>
      <c r="K184" s="39">
        <v>0</v>
      </c>
      <c r="L184" s="39">
        <v>0</v>
      </c>
      <c r="M184" s="43" t="e">
        <f t="shared" ca="1" si="5"/>
        <v>#N/A</v>
      </c>
    </row>
    <row r="185" spans="1:13" x14ac:dyDescent="0.3">
      <c r="A185" s="16"/>
      <c r="B185" s="4"/>
      <c r="C185" s="3"/>
      <c r="D185" s="4"/>
      <c r="E185" s="42" t="e">
        <f t="shared" ca="1" si="0"/>
        <v>#N/A</v>
      </c>
      <c r="F185" s="39" t="e">
        <f t="shared" ca="1" si="1"/>
        <v>#N/A</v>
      </c>
      <c r="G185" s="39" t="e">
        <f t="shared" ca="1" si="2"/>
        <v>#N/A</v>
      </c>
      <c r="H185" s="39" t="e">
        <f t="shared" ca="1" si="3"/>
        <v>#N/A</v>
      </c>
      <c r="I185" s="39" t="e">
        <f t="shared" ca="1" si="4"/>
        <v>#N/A</v>
      </c>
      <c r="J185" s="39">
        <v>0</v>
      </c>
      <c r="K185" s="39">
        <v>0</v>
      </c>
      <c r="L185" s="39">
        <v>0</v>
      </c>
      <c r="M185" s="43" t="e">
        <f t="shared" ca="1" si="5"/>
        <v>#N/A</v>
      </c>
    </row>
    <row r="186" spans="1:13" x14ac:dyDescent="0.3">
      <c r="A186" s="16"/>
      <c r="B186" s="4"/>
      <c r="C186" s="3"/>
      <c r="D186" s="4"/>
      <c r="E186" s="42" t="e">
        <f t="shared" ca="1" si="0"/>
        <v>#N/A</v>
      </c>
      <c r="F186" s="39" t="e">
        <f t="shared" ca="1" si="1"/>
        <v>#N/A</v>
      </c>
      <c r="G186" s="39" t="e">
        <f t="shared" ca="1" si="2"/>
        <v>#N/A</v>
      </c>
      <c r="H186" s="39" t="e">
        <f t="shared" ca="1" si="3"/>
        <v>#N/A</v>
      </c>
      <c r="I186" s="39" t="e">
        <f t="shared" ca="1" si="4"/>
        <v>#N/A</v>
      </c>
      <c r="J186" s="39">
        <v>0</v>
      </c>
      <c r="K186" s="39">
        <v>0</v>
      </c>
      <c r="L186" s="39">
        <v>0</v>
      </c>
      <c r="M186" s="43" t="e">
        <f t="shared" ca="1" si="5"/>
        <v>#N/A</v>
      </c>
    </row>
    <row r="187" spans="1:13" x14ac:dyDescent="0.3">
      <c r="A187" s="16"/>
      <c r="B187" s="4"/>
      <c r="C187" s="3"/>
      <c r="D187" s="4"/>
      <c r="E187" s="42" t="e">
        <f t="shared" ca="1" si="0"/>
        <v>#N/A</v>
      </c>
      <c r="F187" s="39" t="e">
        <f t="shared" ca="1" si="1"/>
        <v>#N/A</v>
      </c>
      <c r="G187" s="39" t="e">
        <f t="shared" ca="1" si="2"/>
        <v>#N/A</v>
      </c>
      <c r="H187" s="39" t="e">
        <f t="shared" ca="1" si="3"/>
        <v>#N/A</v>
      </c>
      <c r="I187" s="39" t="e">
        <f t="shared" ca="1" si="4"/>
        <v>#N/A</v>
      </c>
      <c r="J187" s="39">
        <v>0</v>
      </c>
      <c r="K187" s="39">
        <v>0</v>
      </c>
      <c r="L187" s="39">
        <v>0</v>
      </c>
      <c r="M187" s="43" t="e">
        <f t="shared" ca="1" si="5"/>
        <v>#N/A</v>
      </c>
    </row>
    <row r="188" spans="1:13" x14ac:dyDescent="0.3">
      <c r="A188" s="16"/>
      <c r="B188" s="4"/>
      <c r="C188" s="3"/>
      <c r="D188" s="4"/>
      <c r="E188" s="42" t="e">
        <f t="shared" ca="1" si="0"/>
        <v>#N/A</v>
      </c>
      <c r="F188" s="39" t="e">
        <f t="shared" ca="1" si="1"/>
        <v>#N/A</v>
      </c>
      <c r="G188" s="39" t="e">
        <f t="shared" ca="1" si="2"/>
        <v>#N/A</v>
      </c>
      <c r="H188" s="39" t="e">
        <f t="shared" ca="1" si="3"/>
        <v>#N/A</v>
      </c>
      <c r="I188" s="39" t="e">
        <f t="shared" ca="1" si="4"/>
        <v>#N/A</v>
      </c>
      <c r="J188" s="39">
        <v>0</v>
      </c>
      <c r="K188" s="39">
        <v>0</v>
      </c>
      <c r="L188" s="39">
        <v>0</v>
      </c>
      <c r="M188" s="43" t="e">
        <f t="shared" ca="1" si="5"/>
        <v>#N/A</v>
      </c>
    </row>
    <row r="189" spans="1:13" x14ac:dyDescent="0.3">
      <c r="A189" s="16"/>
      <c r="B189" s="4"/>
      <c r="C189" s="3"/>
      <c r="D189" s="4"/>
      <c r="E189" s="42" t="e">
        <f t="shared" ca="1" si="0"/>
        <v>#N/A</v>
      </c>
      <c r="F189" s="39" t="e">
        <f t="shared" ca="1" si="1"/>
        <v>#N/A</v>
      </c>
      <c r="G189" s="39" t="e">
        <f t="shared" ca="1" si="2"/>
        <v>#N/A</v>
      </c>
      <c r="H189" s="39" t="e">
        <f t="shared" ca="1" si="3"/>
        <v>#N/A</v>
      </c>
      <c r="I189" s="39" t="e">
        <f t="shared" ca="1" si="4"/>
        <v>#N/A</v>
      </c>
      <c r="J189" s="39">
        <v>0</v>
      </c>
      <c r="K189" s="39">
        <v>0</v>
      </c>
      <c r="L189" s="39">
        <v>0</v>
      </c>
      <c r="M189" s="43" t="e">
        <f t="shared" ca="1" si="5"/>
        <v>#N/A</v>
      </c>
    </row>
    <row r="190" spans="1:13" x14ac:dyDescent="0.3">
      <c r="A190" s="16"/>
      <c r="B190" s="4"/>
      <c r="C190" s="3"/>
      <c r="D190" s="4"/>
      <c r="E190" s="42" t="e">
        <f t="shared" ca="1" si="0"/>
        <v>#N/A</v>
      </c>
      <c r="F190" s="39" t="e">
        <f t="shared" ca="1" si="1"/>
        <v>#N/A</v>
      </c>
      <c r="G190" s="39" t="e">
        <f t="shared" ca="1" si="2"/>
        <v>#N/A</v>
      </c>
      <c r="H190" s="39" t="e">
        <f t="shared" ca="1" si="3"/>
        <v>#N/A</v>
      </c>
      <c r="I190" s="39" t="e">
        <f t="shared" ca="1" si="4"/>
        <v>#N/A</v>
      </c>
      <c r="J190" s="39">
        <v>0</v>
      </c>
      <c r="K190" s="39">
        <v>0</v>
      </c>
      <c r="L190" s="39">
        <v>0</v>
      </c>
      <c r="M190" s="43" t="e">
        <f t="shared" ca="1" si="5"/>
        <v>#N/A</v>
      </c>
    </row>
    <row r="191" spans="1:13" x14ac:dyDescent="0.3">
      <c r="A191" s="16"/>
      <c r="B191" s="4"/>
      <c r="C191" s="3"/>
      <c r="D191" s="4"/>
      <c r="E191" s="42" t="e">
        <f t="shared" ca="1" si="0"/>
        <v>#N/A</v>
      </c>
      <c r="F191" s="39" t="e">
        <f t="shared" ca="1" si="1"/>
        <v>#N/A</v>
      </c>
      <c r="G191" s="39" t="e">
        <f t="shared" ca="1" si="2"/>
        <v>#N/A</v>
      </c>
      <c r="H191" s="39" t="e">
        <f t="shared" ca="1" si="3"/>
        <v>#N/A</v>
      </c>
      <c r="I191" s="39" t="e">
        <f t="shared" ca="1" si="4"/>
        <v>#N/A</v>
      </c>
      <c r="J191" s="39">
        <v>0</v>
      </c>
      <c r="K191" s="39">
        <v>0</v>
      </c>
      <c r="L191" s="39">
        <v>0</v>
      </c>
      <c r="M191" s="43" t="e">
        <f t="shared" ca="1" si="5"/>
        <v>#N/A</v>
      </c>
    </row>
    <row r="192" spans="1:13" x14ac:dyDescent="0.3">
      <c r="A192" s="16"/>
      <c r="B192" s="4"/>
      <c r="C192" s="3"/>
      <c r="D192" s="4"/>
      <c r="E192" s="42" t="e">
        <f t="shared" ca="1" si="0"/>
        <v>#N/A</v>
      </c>
      <c r="F192" s="39" t="e">
        <f t="shared" ca="1" si="1"/>
        <v>#N/A</v>
      </c>
      <c r="G192" s="39" t="e">
        <f t="shared" ca="1" si="2"/>
        <v>#N/A</v>
      </c>
      <c r="H192" s="39" t="e">
        <f t="shared" ca="1" si="3"/>
        <v>#N/A</v>
      </c>
      <c r="I192" s="39" t="e">
        <f t="shared" ca="1" si="4"/>
        <v>#N/A</v>
      </c>
      <c r="J192" s="39">
        <v>0</v>
      </c>
      <c r="K192" s="39">
        <v>0</v>
      </c>
      <c r="L192" s="39">
        <v>0</v>
      </c>
      <c r="M192" s="43" t="e">
        <f t="shared" ca="1" si="5"/>
        <v>#N/A</v>
      </c>
    </row>
    <row r="193" spans="1:13" x14ac:dyDescent="0.3">
      <c r="A193" s="16"/>
      <c r="B193" s="4"/>
      <c r="C193" s="3"/>
      <c r="D193" s="4"/>
      <c r="E193" s="42" t="e">
        <f t="shared" ca="1" si="0"/>
        <v>#N/A</v>
      </c>
      <c r="F193" s="39" t="e">
        <f t="shared" ca="1" si="1"/>
        <v>#N/A</v>
      </c>
      <c r="G193" s="39" t="e">
        <f t="shared" ca="1" si="2"/>
        <v>#N/A</v>
      </c>
      <c r="H193" s="39" t="e">
        <f t="shared" ca="1" si="3"/>
        <v>#N/A</v>
      </c>
      <c r="I193" s="39" t="e">
        <f t="shared" ca="1" si="4"/>
        <v>#N/A</v>
      </c>
      <c r="J193" s="39">
        <v>0</v>
      </c>
      <c r="K193" s="39">
        <v>0</v>
      </c>
      <c r="L193" s="39">
        <v>0</v>
      </c>
      <c r="M193" s="43" t="e">
        <f t="shared" ca="1" si="5"/>
        <v>#N/A</v>
      </c>
    </row>
    <row r="194" spans="1:13" x14ac:dyDescent="0.3">
      <c r="A194" s="16"/>
      <c r="B194" s="4"/>
      <c r="C194" s="3"/>
      <c r="D194" s="4"/>
      <c r="E194" s="42" t="e">
        <f t="shared" ca="1" si="0"/>
        <v>#N/A</v>
      </c>
      <c r="F194" s="39" t="e">
        <f t="shared" ca="1" si="1"/>
        <v>#N/A</v>
      </c>
      <c r="G194" s="39" t="e">
        <f t="shared" ca="1" si="2"/>
        <v>#N/A</v>
      </c>
      <c r="H194" s="39" t="e">
        <f t="shared" ca="1" si="3"/>
        <v>#N/A</v>
      </c>
      <c r="I194" s="39" t="e">
        <f t="shared" ca="1" si="4"/>
        <v>#N/A</v>
      </c>
      <c r="J194" s="39">
        <v>0</v>
      </c>
      <c r="K194" s="39">
        <v>0</v>
      </c>
      <c r="L194" s="39">
        <v>0</v>
      </c>
      <c r="M194" s="43" t="e">
        <f t="shared" ca="1" si="5"/>
        <v>#N/A</v>
      </c>
    </row>
    <row r="195" spans="1:13" x14ac:dyDescent="0.3">
      <c r="A195" s="16"/>
      <c r="B195" s="4"/>
      <c r="C195" s="3"/>
      <c r="D195" s="4"/>
      <c r="E195" s="42" t="e">
        <f t="shared" ca="1" si="0"/>
        <v>#N/A</v>
      </c>
      <c r="F195" s="39" t="e">
        <f t="shared" ca="1" si="1"/>
        <v>#N/A</v>
      </c>
      <c r="G195" s="39" t="e">
        <f t="shared" ca="1" si="2"/>
        <v>#N/A</v>
      </c>
      <c r="H195" s="39" t="e">
        <f t="shared" ca="1" si="3"/>
        <v>#N/A</v>
      </c>
      <c r="I195" s="39" t="e">
        <f t="shared" ca="1" si="4"/>
        <v>#N/A</v>
      </c>
      <c r="J195" s="39">
        <v>0</v>
      </c>
      <c r="K195" s="39">
        <v>0</v>
      </c>
      <c r="L195" s="39">
        <v>0</v>
      </c>
      <c r="M195" s="43" t="e">
        <f t="shared" ca="1" si="5"/>
        <v>#N/A</v>
      </c>
    </row>
    <row r="196" spans="1:13" x14ac:dyDescent="0.3">
      <c r="A196" s="16"/>
      <c r="B196" s="4"/>
      <c r="C196" s="3"/>
      <c r="D196" s="4"/>
      <c r="E196" s="42" t="e">
        <f t="shared" ca="1" si="0"/>
        <v>#N/A</v>
      </c>
      <c r="F196" s="39" t="e">
        <f t="shared" ca="1" si="1"/>
        <v>#N/A</v>
      </c>
      <c r="G196" s="39" t="e">
        <f t="shared" ca="1" si="2"/>
        <v>#N/A</v>
      </c>
      <c r="H196" s="39" t="e">
        <f t="shared" ca="1" si="3"/>
        <v>#N/A</v>
      </c>
      <c r="I196" s="39" t="e">
        <f t="shared" ca="1" si="4"/>
        <v>#N/A</v>
      </c>
      <c r="J196" s="39">
        <v>0</v>
      </c>
      <c r="K196" s="39">
        <v>0</v>
      </c>
      <c r="L196" s="39">
        <v>0</v>
      </c>
      <c r="M196" s="43" t="e">
        <f t="shared" ca="1" si="5"/>
        <v>#N/A</v>
      </c>
    </row>
    <row r="197" spans="1:13" x14ac:dyDescent="0.3">
      <c r="A197" s="16"/>
      <c r="B197" s="4"/>
      <c r="C197" s="3"/>
      <c r="D197" s="4"/>
      <c r="E197" s="42" t="e">
        <f t="shared" ca="1" si="0"/>
        <v>#N/A</v>
      </c>
      <c r="F197" s="39" t="e">
        <f t="shared" ca="1" si="1"/>
        <v>#N/A</v>
      </c>
      <c r="G197" s="39" t="e">
        <f t="shared" ca="1" si="2"/>
        <v>#N/A</v>
      </c>
      <c r="H197" s="39" t="e">
        <f t="shared" ca="1" si="3"/>
        <v>#N/A</v>
      </c>
      <c r="I197" s="39" t="e">
        <f t="shared" ca="1" si="4"/>
        <v>#N/A</v>
      </c>
      <c r="J197" s="39">
        <v>0</v>
      </c>
      <c r="K197" s="39">
        <v>0</v>
      </c>
      <c r="L197" s="39">
        <v>0</v>
      </c>
      <c r="M197" s="43" t="e">
        <f t="shared" ca="1" si="5"/>
        <v>#N/A</v>
      </c>
    </row>
    <row r="198" spans="1:13" x14ac:dyDescent="0.3">
      <c r="A198" s="16"/>
      <c r="B198" s="4"/>
      <c r="C198" s="3"/>
      <c r="D198" s="4"/>
      <c r="E198" s="42" t="e">
        <f t="shared" ca="1" si="0"/>
        <v>#N/A</v>
      </c>
      <c r="F198" s="39" t="e">
        <f t="shared" ca="1" si="1"/>
        <v>#N/A</v>
      </c>
      <c r="G198" s="39" t="e">
        <f t="shared" ca="1" si="2"/>
        <v>#N/A</v>
      </c>
      <c r="H198" s="39" t="e">
        <f t="shared" ca="1" si="3"/>
        <v>#N/A</v>
      </c>
      <c r="I198" s="39" t="e">
        <f t="shared" ca="1" si="4"/>
        <v>#N/A</v>
      </c>
      <c r="J198" s="39">
        <v>0</v>
      </c>
      <c r="K198" s="39">
        <v>0</v>
      </c>
      <c r="L198" s="39">
        <v>0</v>
      </c>
      <c r="M198" s="43" t="e">
        <f t="shared" ca="1" si="5"/>
        <v>#N/A</v>
      </c>
    </row>
    <row r="199" spans="1:13" x14ac:dyDescent="0.3">
      <c r="A199" s="16"/>
      <c r="B199" s="4"/>
      <c r="C199" s="3"/>
      <c r="D199" s="4"/>
      <c r="E199" s="42" t="e">
        <f t="shared" ca="1" si="0"/>
        <v>#N/A</v>
      </c>
      <c r="F199" s="39" t="e">
        <f t="shared" ca="1" si="1"/>
        <v>#N/A</v>
      </c>
      <c r="G199" s="39" t="e">
        <f t="shared" ca="1" si="2"/>
        <v>#N/A</v>
      </c>
      <c r="H199" s="39" t="e">
        <f t="shared" ca="1" si="3"/>
        <v>#N/A</v>
      </c>
      <c r="I199" s="39" t="e">
        <f t="shared" ca="1" si="4"/>
        <v>#N/A</v>
      </c>
      <c r="J199" s="39">
        <v>0</v>
      </c>
      <c r="K199" s="39">
        <v>0</v>
      </c>
      <c r="L199" s="39">
        <v>0</v>
      </c>
      <c r="M199" s="43" t="e">
        <f t="shared" ca="1" si="5"/>
        <v>#N/A</v>
      </c>
    </row>
    <row r="200" spans="1:13" x14ac:dyDescent="0.3">
      <c r="A200" s="16"/>
      <c r="B200" s="4"/>
      <c r="C200" s="3"/>
      <c r="D200" s="4"/>
      <c r="E200" s="42" t="e">
        <f t="shared" ca="1" si="0"/>
        <v>#N/A</v>
      </c>
      <c r="F200" s="39" t="e">
        <f t="shared" ca="1" si="1"/>
        <v>#N/A</v>
      </c>
      <c r="G200" s="39" t="e">
        <f t="shared" ca="1" si="2"/>
        <v>#N/A</v>
      </c>
      <c r="H200" s="39" t="e">
        <f t="shared" ca="1" si="3"/>
        <v>#N/A</v>
      </c>
      <c r="I200" s="39" t="e">
        <f t="shared" ca="1" si="4"/>
        <v>#N/A</v>
      </c>
      <c r="J200" s="39">
        <v>0</v>
      </c>
      <c r="K200" s="39">
        <v>0</v>
      </c>
      <c r="L200" s="39">
        <v>0</v>
      </c>
      <c r="M200" s="43" t="e">
        <f t="shared" ca="1" si="5"/>
        <v>#N/A</v>
      </c>
    </row>
    <row r="201" spans="1:13" x14ac:dyDescent="0.3">
      <c r="A201" s="16"/>
      <c r="B201" s="4"/>
      <c r="C201" s="3"/>
      <c r="D201" s="4"/>
      <c r="E201" s="42" t="e">
        <f t="shared" ca="1" si="0"/>
        <v>#N/A</v>
      </c>
      <c r="F201" s="39" t="e">
        <f t="shared" ca="1" si="1"/>
        <v>#N/A</v>
      </c>
      <c r="G201" s="39" t="e">
        <f t="shared" ca="1" si="2"/>
        <v>#N/A</v>
      </c>
      <c r="H201" s="39" t="e">
        <f t="shared" ca="1" si="3"/>
        <v>#N/A</v>
      </c>
      <c r="I201" s="39" t="e">
        <f t="shared" ca="1" si="4"/>
        <v>#N/A</v>
      </c>
      <c r="J201" s="39">
        <v>0</v>
      </c>
      <c r="K201" s="39">
        <v>0</v>
      </c>
      <c r="L201" s="39">
        <v>0</v>
      </c>
      <c r="M201" s="43" t="e">
        <f t="shared" ca="1" si="5"/>
        <v>#N/A</v>
      </c>
    </row>
    <row r="202" spans="1:13" x14ac:dyDescent="0.3">
      <c r="A202" s="16"/>
      <c r="B202" s="4"/>
      <c r="C202" s="3"/>
      <c r="D202" s="4"/>
      <c r="E202" s="42" t="e">
        <f t="shared" ca="1" si="0"/>
        <v>#N/A</v>
      </c>
      <c r="F202" s="39" t="e">
        <f t="shared" ca="1" si="1"/>
        <v>#N/A</v>
      </c>
      <c r="G202" s="39" t="e">
        <f t="shared" ca="1" si="2"/>
        <v>#N/A</v>
      </c>
      <c r="H202" s="39" t="e">
        <f t="shared" ca="1" si="3"/>
        <v>#N/A</v>
      </c>
      <c r="I202" s="39" t="e">
        <f t="shared" ca="1" si="4"/>
        <v>#N/A</v>
      </c>
      <c r="J202" s="39">
        <v>0</v>
      </c>
      <c r="K202" s="39">
        <v>0</v>
      </c>
      <c r="L202" s="39">
        <v>0</v>
      </c>
      <c r="M202" s="43" t="e">
        <f t="shared" ca="1" si="5"/>
        <v>#N/A</v>
      </c>
    </row>
    <row r="203" spans="1:13" x14ac:dyDescent="0.3">
      <c r="A203" s="16"/>
      <c r="B203" s="4"/>
      <c r="C203" s="3"/>
      <c r="D203" s="4"/>
      <c r="E203" s="42" t="e">
        <f t="shared" ca="1" si="0"/>
        <v>#N/A</v>
      </c>
      <c r="F203" s="39" t="e">
        <f t="shared" ca="1" si="1"/>
        <v>#N/A</v>
      </c>
      <c r="G203" s="39" t="e">
        <f t="shared" ca="1" si="2"/>
        <v>#N/A</v>
      </c>
      <c r="H203" s="39" t="e">
        <f t="shared" ca="1" si="3"/>
        <v>#N/A</v>
      </c>
      <c r="I203" s="39" t="e">
        <f t="shared" ca="1" si="4"/>
        <v>#N/A</v>
      </c>
      <c r="J203" s="39">
        <v>0</v>
      </c>
      <c r="K203" s="39">
        <v>0</v>
      </c>
      <c r="L203" s="39">
        <v>0</v>
      </c>
      <c r="M203" s="43" t="e">
        <f t="shared" ca="1" si="5"/>
        <v>#N/A</v>
      </c>
    </row>
    <row r="204" spans="1:13" x14ac:dyDescent="0.3">
      <c r="A204" s="16"/>
      <c r="B204" s="4"/>
      <c r="C204" s="3"/>
      <c r="D204" s="4"/>
      <c r="E204" s="42" t="e">
        <f t="shared" ca="1" si="0"/>
        <v>#N/A</v>
      </c>
      <c r="F204" s="39" t="e">
        <f t="shared" ca="1" si="1"/>
        <v>#N/A</v>
      </c>
      <c r="G204" s="39" t="e">
        <f t="shared" ca="1" si="2"/>
        <v>#N/A</v>
      </c>
      <c r="H204" s="39" t="e">
        <f t="shared" ca="1" si="3"/>
        <v>#N/A</v>
      </c>
      <c r="I204" s="39" t="e">
        <f t="shared" ca="1" si="4"/>
        <v>#N/A</v>
      </c>
      <c r="J204" s="39">
        <v>0</v>
      </c>
      <c r="K204" s="39">
        <v>0</v>
      </c>
      <c r="L204" s="39">
        <v>0</v>
      </c>
      <c r="M204" s="43" t="e">
        <f t="shared" ca="1" si="5"/>
        <v>#N/A</v>
      </c>
    </row>
    <row r="205" spans="1:13" x14ac:dyDescent="0.3">
      <c r="A205" s="16"/>
      <c r="B205" s="4"/>
      <c r="C205" s="3"/>
      <c r="D205" s="4"/>
      <c r="E205" s="42" t="e">
        <f t="shared" ca="1" si="0"/>
        <v>#N/A</v>
      </c>
      <c r="F205" s="39" t="e">
        <f t="shared" ca="1" si="1"/>
        <v>#N/A</v>
      </c>
      <c r="G205" s="39" t="e">
        <f t="shared" ca="1" si="2"/>
        <v>#N/A</v>
      </c>
      <c r="H205" s="39" t="e">
        <f t="shared" ca="1" si="3"/>
        <v>#N/A</v>
      </c>
      <c r="I205" s="39" t="e">
        <f t="shared" ca="1" si="4"/>
        <v>#N/A</v>
      </c>
      <c r="J205" s="39">
        <v>0</v>
      </c>
      <c r="K205" s="39">
        <v>0</v>
      </c>
      <c r="L205" s="39">
        <v>0</v>
      </c>
      <c r="M205" s="43" t="e">
        <f t="shared" ca="1" si="5"/>
        <v>#N/A</v>
      </c>
    </row>
    <row r="206" spans="1:13" x14ac:dyDescent="0.3">
      <c r="A206" s="16"/>
      <c r="B206" s="4"/>
      <c r="C206" s="3"/>
      <c r="D206" s="4"/>
      <c r="E206" s="42" t="e">
        <f t="shared" ca="1" si="0"/>
        <v>#N/A</v>
      </c>
      <c r="F206" s="39" t="e">
        <f t="shared" ca="1" si="1"/>
        <v>#N/A</v>
      </c>
      <c r="G206" s="39" t="e">
        <f t="shared" ca="1" si="2"/>
        <v>#N/A</v>
      </c>
      <c r="H206" s="39" t="e">
        <f t="shared" ca="1" si="3"/>
        <v>#N/A</v>
      </c>
      <c r="I206" s="39" t="e">
        <f t="shared" ca="1" si="4"/>
        <v>#N/A</v>
      </c>
      <c r="J206" s="39">
        <v>0</v>
      </c>
      <c r="K206" s="39">
        <v>0</v>
      </c>
      <c r="L206" s="39">
        <v>0</v>
      </c>
      <c r="M206" s="43" t="e">
        <f t="shared" ca="1" si="5"/>
        <v>#N/A</v>
      </c>
    </row>
    <row r="207" spans="1:13" x14ac:dyDescent="0.3">
      <c r="A207" s="16"/>
      <c r="B207" s="4"/>
      <c r="C207" s="3"/>
      <c r="D207" s="4"/>
      <c r="E207" s="42" t="e">
        <f t="shared" ca="1" si="0"/>
        <v>#N/A</v>
      </c>
      <c r="F207" s="39" t="e">
        <f t="shared" ca="1" si="1"/>
        <v>#N/A</v>
      </c>
      <c r="G207" s="39" t="e">
        <f t="shared" ca="1" si="2"/>
        <v>#N/A</v>
      </c>
      <c r="H207" s="39" t="e">
        <f t="shared" ca="1" si="3"/>
        <v>#N/A</v>
      </c>
      <c r="I207" s="39" t="e">
        <f t="shared" ca="1" si="4"/>
        <v>#N/A</v>
      </c>
      <c r="J207" s="39">
        <v>0</v>
      </c>
      <c r="K207" s="39">
        <v>0</v>
      </c>
      <c r="L207" s="39">
        <v>0</v>
      </c>
      <c r="M207" s="43" t="e">
        <f t="shared" ca="1" si="5"/>
        <v>#N/A</v>
      </c>
    </row>
    <row r="208" spans="1:13" x14ac:dyDescent="0.3">
      <c r="A208" s="16"/>
      <c r="B208" s="4"/>
      <c r="C208" s="3"/>
      <c r="D208" s="4"/>
      <c r="E208" s="42" t="e">
        <f t="shared" ca="1" si="0"/>
        <v>#N/A</v>
      </c>
      <c r="F208" s="39" t="e">
        <f t="shared" ca="1" si="1"/>
        <v>#N/A</v>
      </c>
      <c r="G208" s="39" t="e">
        <f t="shared" ca="1" si="2"/>
        <v>#N/A</v>
      </c>
      <c r="H208" s="39" t="e">
        <f t="shared" ca="1" si="3"/>
        <v>#N/A</v>
      </c>
      <c r="I208" s="39" t="e">
        <f t="shared" ca="1" si="4"/>
        <v>#N/A</v>
      </c>
      <c r="J208" s="39">
        <v>0</v>
      </c>
      <c r="K208" s="39">
        <v>0</v>
      </c>
      <c r="L208" s="39">
        <v>0</v>
      </c>
      <c r="M208" s="43" t="e">
        <f t="shared" ca="1" si="5"/>
        <v>#N/A</v>
      </c>
    </row>
    <row r="209" spans="1:13" x14ac:dyDescent="0.3">
      <c r="A209" s="16"/>
      <c r="B209" s="4"/>
      <c r="C209" s="3"/>
      <c r="D209" s="4"/>
      <c r="E209" s="42" t="e">
        <f t="shared" ca="1" si="0"/>
        <v>#N/A</v>
      </c>
      <c r="F209" s="39" t="e">
        <f t="shared" ca="1" si="1"/>
        <v>#N/A</v>
      </c>
      <c r="G209" s="39" t="e">
        <f t="shared" ca="1" si="2"/>
        <v>#N/A</v>
      </c>
      <c r="H209" s="39" t="e">
        <f t="shared" ca="1" si="3"/>
        <v>#N/A</v>
      </c>
      <c r="I209" s="39" t="e">
        <f t="shared" ca="1" si="4"/>
        <v>#N/A</v>
      </c>
      <c r="J209" s="39">
        <v>0</v>
      </c>
      <c r="K209" s="39">
        <v>0</v>
      </c>
      <c r="L209" s="39">
        <v>0</v>
      </c>
      <c r="M209" s="43" t="e">
        <f t="shared" ca="1" si="5"/>
        <v>#N/A</v>
      </c>
    </row>
    <row r="210" spans="1:13" x14ac:dyDescent="0.3">
      <c r="A210" s="16"/>
      <c r="B210" s="4"/>
      <c r="C210" s="3"/>
      <c r="D210" s="4"/>
      <c r="E210" s="42" t="e">
        <f t="shared" ca="1" si="0"/>
        <v>#N/A</v>
      </c>
      <c r="F210" s="39" t="e">
        <f t="shared" ca="1" si="1"/>
        <v>#N/A</v>
      </c>
      <c r="G210" s="39" t="e">
        <f t="shared" ca="1" si="2"/>
        <v>#N/A</v>
      </c>
      <c r="H210" s="39" t="e">
        <f t="shared" ca="1" si="3"/>
        <v>#N/A</v>
      </c>
      <c r="I210" s="39" t="e">
        <f t="shared" ca="1" si="4"/>
        <v>#N/A</v>
      </c>
      <c r="J210" s="39">
        <v>0</v>
      </c>
      <c r="K210" s="39">
        <v>0</v>
      </c>
      <c r="L210" s="39">
        <v>0</v>
      </c>
      <c r="M210" s="43" t="e">
        <f t="shared" ca="1" si="5"/>
        <v>#N/A</v>
      </c>
    </row>
    <row r="211" spans="1:13" x14ac:dyDescent="0.3">
      <c r="A211" s="16"/>
      <c r="B211" s="4"/>
      <c r="C211" s="3"/>
      <c r="D211" s="4"/>
      <c r="E211" s="42" t="e">
        <f t="shared" ca="1" si="0"/>
        <v>#N/A</v>
      </c>
      <c r="F211" s="39" t="e">
        <f t="shared" ca="1" si="1"/>
        <v>#N/A</v>
      </c>
      <c r="G211" s="39" t="e">
        <f t="shared" ca="1" si="2"/>
        <v>#N/A</v>
      </c>
      <c r="H211" s="39" t="e">
        <f t="shared" ca="1" si="3"/>
        <v>#N/A</v>
      </c>
      <c r="I211" s="39" t="e">
        <f t="shared" ca="1" si="4"/>
        <v>#N/A</v>
      </c>
      <c r="J211" s="39">
        <v>0</v>
      </c>
      <c r="K211" s="39">
        <v>0</v>
      </c>
      <c r="L211" s="39">
        <v>0</v>
      </c>
      <c r="M211" s="43" t="e">
        <f t="shared" ca="1" si="5"/>
        <v>#N/A</v>
      </c>
    </row>
    <row r="212" spans="1:13" x14ac:dyDescent="0.3">
      <c r="A212" s="16"/>
      <c r="B212" s="4"/>
      <c r="C212" s="3"/>
      <c r="D212" s="4"/>
      <c r="E212" s="42" t="e">
        <f t="shared" ca="1" si="0"/>
        <v>#N/A</v>
      </c>
      <c r="F212" s="39" t="e">
        <f t="shared" ca="1" si="1"/>
        <v>#N/A</v>
      </c>
      <c r="G212" s="39" t="e">
        <f t="shared" ca="1" si="2"/>
        <v>#N/A</v>
      </c>
      <c r="H212" s="39" t="e">
        <f t="shared" ca="1" si="3"/>
        <v>#N/A</v>
      </c>
      <c r="I212" s="39" t="e">
        <f t="shared" ca="1" si="4"/>
        <v>#N/A</v>
      </c>
      <c r="J212" s="39">
        <v>0</v>
      </c>
      <c r="K212" s="39">
        <v>0</v>
      </c>
      <c r="L212" s="39">
        <v>0</v>
      </c>
      <c r="M212" s="43" t="e">
        <f t="shared" ca="1" si="5"/>
        <v>#N/A</v>
      </c>
    </row>
    <row r="213" spans="1:13" x14ac:dyDescent="0.3">
      <c r="A213" s="16"/>
      <c r="B213" s="4"/>
      <c r="C213" s="3"/>
      <c r="D213" s="4"/>
      <c r="E213" s="42" t="e">
        <f t="shared" ca="1" si="0"/>
        <v>#N/A</v>
      </c>
      <c r="F213" s="39" t="e">
        <f t="shared" ca="1" si="1"/>
        <v>#N/A</v>
      </c>
      <c r="G213" s="39" t="e">
        <f t="shared" ca="1" si="2"/>
        <v>#N/A</v>
      </c>
      <c r="H213" s="39" t="e">
        <f t="shared" ca="1" si="3"/>
        <v>#N/A</v>
      </c>
      <c r="I213" s="39" t="e">
        <f t="shared" ca="1" si="4"/>
        <v>#N/A</v>
      </c>
      <c r="J213" s="39">
        <v>0</v>
      </c>
      <c r="K213" s="39">
        <v>0</v>
      </c>
      <c r="L213" s="39">
        <v>0</v>
      </c>
      <c r="M213" s="43" t="e">
        <f t="shared" ca="1" si="5"/>
        <v>#N/A</v>
      </c>
    </row>
    <row r="214" spans="1:13" x14ac:dyDescent="0.3">
      <c r="A214" s="16"/>
      <c r="B214" s="4"/>
      <c r="C214" s="3"/>
      <c r="D214" s="4"/>
      <c r="E214" s="42" t="e">
        <f t="shared" ca="1" si="0"/>
        <v>#N/A</v>
      </c>
      <c r="F214" s="39" t="e">
        <f t="shared" ca="1" si="1"/>
        <v>#N/A</v>
      </c>
      <c r="G214" s="39" t="e">
        <f t="shared" ca="1" si="2"/>
        <v>#N/A</v>
      </c>
      <c r="H214" s="39" t="e">
        <f t="shared" ca="1" si="3"/>
        <v>#N/A</v>
      </c>
      <c r="I214" s="39" t="e">
        <f t="shared" ca="1" si="4"/>
        <v>#N/A</v>
      </c>
      <c r="J214" s="39">
        <v>0</v>
      </c>
      <c r="K214" s="39">
        <v>0</v>
      </c>
      <c r="L214" s="39">
        <v>0</v>
      </c>
      <c r="M214" s="43" t="e">
        <f t="shared" ca="1" si="5"/>
        <v>#N/A</v>
      </c>
    </row>
    <row r="215" spans="1:13" x14ac:dyDescent="0.3">
      <c r="A215" s="16"/>
      <c r="B215" s="4"/>
      <c r="C215" s="3"/>
      <c r="D215" s="4"/>
      <c r="E215" s="42" t="e">
        <f t="shared" ca="1" si="0"/>
        <v>#N/A</v>
      </c>
      <c r="F215" s="39" t="e">
        <f t="shared" ca="1" si="1"/>
        <v>#N/A</v>
      </c>
      <c r="G215" s="39" t="e">
        <f t="shared" ca="1" si="2"/>
        <v>#N/A</v>
      </c>
      <c r="H215" s="39" t="e">
        <f t="shared" ca="1" si="3"/>
        <v>#N/A</v>
      </c>
      <c r="I215" s="39" t="e">
        <f t="shared" ca="1" si="4"/>
        <v>#N/A</v>
      </c>
      <c r="J215" s="39">
        <v>0</v>
      </c>
      <c r="K215" s="39">
        <v>0</v>
      </c>
      <c r="L215" s="39">
        <v>0</v>
      </c>
      <c r="M215" s="43" t="e">
        <f t="shared" ca="1" si="5"/>
        <v>#N/A</v>
      </c>
    </row>
    <row r="216" spans="1:13" x14ac:dyDescent="0.3">
      <c r="A216" s="16"/>
      <c r="B216" s="4"/>
      <c r="C216" s="3"/>
      <c r="D216" s="4"/>
      <c r="E216" s="42" t="e">
        <f t="shared" ca="1" si="0"/>
        <v>#N/A</v>
      </c>
      <c r="F216" s="39" t="e">
        <f t="shared" ca="1" si="1"/>
        <v>#N/A</v>
      </c>
      <c r="G216" s="39" t="e">
        <f t="shared" ca="1" si="2"/>
        <v>#N/A</v>
      </c>
      <c r="H216" s="39" t="e">
        <f t="shared" ca="1" si="3"/>
        <v>#N/A</v>
      </c>
      <c r="I216" s="39" t="e">
        <f t="shared" ca="1" si="4"/>
        <v>#N/A</v>
      </c>
      <c r="J216" s="39">
        <v>0</v>
      </c>
      <c r="K216" s="39">
        <v>0</v>
      </c>
      <c r="L216" s="39">
        <v>0</v>
      </c>
      <c r="M216" s="43" t="e">
        <f t="shared" ca="1" si="5"/>
        <v>#N/A</v>
      </c>
    </row>
    <row r="217" spans="1:13" ht="15" thickBot="1" x14ac:dyDescent="0.35">
      <c r="A217" s="16"/>
      <c r="B217" s="4"/>
      <c r="C217" s="3"/>
      <c r="D217" s="4"/>
      <c r="E217" s="42" t="e">
        <f t="shared" ca="1" si="0"/>
        <v>#N/A</v>
      </c>
      <c r="F217" s="39" t="e">
        <f t="shared" ca="1" si="1"/>
        <v>#N/A</v>
      </c>
      <c r="G217" s="39" t="e">
        <f t="shared" ca="1" si="2"/>
        <v>#N/A</v>
      </c>
      <c r="H217" s="39" t="e">
        <f t="shared" ca="1" si="3"/>
        <v>#N/A</v>
      </c>
      <c r="I217" s="39" t="e">
        <f t="shared" ca="1" si="4"/>
        <v>#N/A</v>
      </c>
      <c r="J217" s="39">
        <v>0</v>
      </c>
      <c r="K217" s="39">
        <v>0</v>
      </c>
      <c r="L217" s="39">
        <v>0</v>
      </c>
      <c r="M217" s="43" t="e">
        <f t="shared" ca="1" si="5"/>
        <v>#N/A</v>
      </c>
    </row>
    <row r="218" spans="1:13" ht="15" thickBot="1" x14ac:dyDescent="0.35">
      <c r="A218" s="16"/>
      <c r="B218" s="19"/>
      <c r="C218" s="18"/>
      <c r="D218" s="19" t="s">
        <v>18</v>
      </c>
      <c r="E218" s="24" t="e">
        <f t="shared" ref="E218:M218" ca="1" si="6">SUM(E3:E217)</f>
        <v>#N/A</v>
      </c>
      <c r="F218" s="24" t="e">
        <f t="shared" ca="1" si="6"/>
        <v>#N/A</v>
      </c>
      <c r="G218" s="24" t="e">
        <f t="shared" ca="1" si="6"/>
        <v>#N/A</v>
      </c>
      <c r="H218" s="24" t="e">
        <f t="shared" ca="1" si="6"/>
        <v>#N/A</v>
      </c>
      <c r="I218" s="24" t="e">
        <f t="shared" ca="1" si="6"/>
        <v>#N/A</v>
      </c>
      <c r="J218" s="24">
        <f t="shared" si="6"/>
        <v>0</v>
      </c>
      <c r="K218" s="24">
        <f t="shared" si="6"/>
        <v>0</v>
      </c>
      <c r="L218" s="24">
        <f t="shared" si="6"/>
        <v>0</v>
      </c>
      <c r="M218" s="25" t="e">
        <f t="shared" ca="1" si="6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M61"/>
  <sheetViews>
    <sheetView workbookViewId="0">
      <selection activeCell="D12" activeCellId="1" sqref="A3:M3 D1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4.4" customHeight="1" x14ac:dyDescent="0.3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4" customHeight="1" x14ac:dyDescent="0.3">
      <c r="A3" s="72" t="s">
        <v>215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" customHeight="1" x14ac:dyDescent="0.3">
      <c r="A4" s="72" t="s">
        <v>277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4.4" customHeight="1" x14ac:dyDescent="0.3">
      <c r="A5" s="72" t="s">
        <v>216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" customHeight="1" x14ac:dyDescent="0.3">
      <c r="A6" s="73" t="s">
        <v>217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14.4" customHeight="1" x14ac:dyDescent="0.3">
      <c r="A7" s="73" t="s">
        <v>218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19.8" x14ac:dyDescent="0.3">
      <c r="A8" s="59" t="s">
        <v>12</v>
      </c>
      <c r="B8" s="59" t="s">
        <v>219</v>
      </c>
      <c r="C8" s="59" t="s">
        <v>220</v>
      </c>
      <c r="D8" s="59" t="s">
        <v>221</v>
      </c>
      <c r="E8" s="59" t="s">
        <v>3</v>
      </c>
      <c r="F8" s="59" t="s">
        <v>4</v>
      </c>
      <c r="G8" s="59" t="s">
        <v>5</v>
      </c>
      <c r="H8" s="59" t="s">
        <v>6</v>
      </c>
      <c r="I8" s="59" t="s">
        <v>7</v>
      </c>
      <c r="J8" s="59" t="s">
        <v>8</v>
      </c>
      <c r="K8" s="59" t="s">
        <v>9</v>
      </c>
      <c r="L8" s="59" t="s">
        <v>10</v>
      </c>
      <c r="M8" s="59" t="s">
        <v>11</v>
      </c>
    </row>
    <row r="9" spans="1:13" x14ac:dyDescent="0.3">
      <c r="A9" s="60" t="s">
        <v>222</v>
      </c>
      <c r="B9" s="61">
        <v>3832704</v>
      </c>
      <c r="C9" s="60" t="s">
        <v>24</v>
      </c>
      <c r="D9" s="61">
        <v>6101665</v>
      </c>
      <c r="E9" s="61">
        <v>-236</v>
      </c>
      <c r="F9" s="61">
        <v>0</v>
      </c>
      <c r="G9" s="61">
        <v>0</v>
      </c>
      <c r="H9" s="61">
        <v>52</v>
      </c>
      <c r="I9" s="61">
        <v>0</v>
      </c>
      <c r="J9" s="61">
        <v>0</v>
      </c>
      <c r="K9" s="61">
        <v>0</v>
      </c>
      <c r="L9" s="61">
        <v>0</v>
      </c>
      <c r="M9" s="61">
        <v>-288</v>
      </c>
    </row>
    <row r="10" spans="1:13" x14ac:dyDescent="0.3">
      <c r="A10" s="60" t="s">
        <v>222</v>
      </c>
      <c r="B10" s="61">
        <v>3832704</v>
      </c>
      <c r="C10" s="60" t="s">
        <v>257</v>
      </c>
      <c r="D10" s="61">
        <v>79901062</v>
      </c>
      <c r="E10" s="61">
        <v>-51</v>
      </c>
      <c r="F10" s="61">
        <v>0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-51</v>
      </c>
    </row>
    <row r="11" spans="1:13" x14ac:dyDescent="0.3">
      <c r="A11" s="60" t="s">
        <v>222</v>
      </c>
      <c r="B11" s="61">
        <v>3832704</v>
      </c>
      <c r="C11" s="60" t="s">
        <v>258</v>
      </c>
      <c r="D11" s="61">
        <v>3822331</v>
      </c>
      <c r="E11" s="61">
        <v>-48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-48</v>
      </c>
    </row>
    <row r="12" spans="1:13" x14ac:dyDescent="0.3">
      <c r="A12" s="60" t="s">
        <v>222</v>
      </c>
      <c r="B12" s="61">
        <v>3832704</v>
      </c>
      <c r="C12" s="60" t="s">
        <v>223</v>
      </c>
      <c r="D12" s="61">
        <v>86232308</v>
      </c>
      <c r="E12" s="61">
        <v>-10</v>
      </c>
      <c r="F12" s="61">
        <v>0</v>
      </c>
      <c r="G12" s="61">
        <v>0</v>
      </c>
      <c r="H12" s="61">
        <v>5</v>
      </c>
      <c r="I12" s="61">
        <v>0</v>
      </c>
      <c r="J12" s="61">
        <v>0</v>
      </c>
      <c r="K12" s="61">
        <v>0</v>
      </c>
      <c r="L12" s="61">
        <v>0</v>
      </c>
      <c r="M12" s="61">
        <v>-15</v>
      </c>
    </row>
    <row r="13" spans="1:13" x14ac:dyDescent="0.3">
      <c r="A13" s="60" t="s">
        <v>222</v>
      </c>
      <c r="B13" s="61">
        <v>3832704</v>
      </c>
      <c r="C13" s="60" t="s">
        <v>224</v>
      </c>
      <c r="D13" s="61">
        <v>6077322</v>
      </c>
      <c r="E13" s="61">
        <v>-191</v>
      </c>
      <c r="F13" s="61">
        <v>0</v>
      </c>
      <c r="G13" s="61">
        <v>0</v>
      </c>
      <c r="H13" s="61">
        <v>28</v>
      </c>
      <c r="I13" s="61">
        <v>0</v>
      </c>
      <c r="J13" s="61">
        <v>0</v>
      </c>
      <c r="K13" s="61">
        <v>0</v>
      </c>
      <c r="L13" s="61">
        <v>0</v>
      </c>
      <c r="M13" s="61">
        <v>-219</v>
      </c>
    </row>
    <row r="14" spans="1:13" x14ac:dyDescent="0.3">
      <c r="A14" s="60" t="s">
        <v>222</v>
      </c>
      <c r="B14" s="61">
        <v>3832704</v>
      </c>
      <c r="C14" s="60" t="s">
        <v>225</v>
      </c>
      <c r="D14" s="61">
        <v>5999978</v>
      </c>
      <c r="E14" s="61">
        <v>-58</v>
      </c>
      <c r="F14" s="61">
        <v>0</v>
      </c>
      <c r="G14" s="61">
        <v>0</v>
      </c>
      <c r="H14" s="61">
        <v>6</v>
      </c>
      <c r="I14" s="61">
        <v>0</v>
      </c>
      <c r="J14" s="61">
        <v>0</v>
      </c>
      <c r="K14" s="61">
        <v>0</v>
      </c>
      <c r="L14" s="61">
        <v>0</v>
      </c>
      <c r="M14" s="61">
        <v>-64</v>
      </c>
    </row>
    <row r="15" spans="1:13" x14ac:dyDescent="0.3">
      <c r="A15" s="60" t="s">
        <v>222</v>
      </c>
      <c r="B15" s="61">
        <v>3832704</v>
      </c>
      <c r="C15" s="60" t="s">
        <v>226</v>
      </c>
      <c r="D15" s="61">
        <v>6112179</v>
      </c>
      <c r="E15" s="61">
        <v>-84</v>
      </c>
      <c r="F15" s="61">
        <v>0</v>
      </c>
      <c r="G15" s="61">
        <v>0</v>
      </c>
      <c r="H15" s="61">
        <v>16</v>
      </c>
      <c r="I15" s="61">
        <v>0</v>
      </c>
      <c r="J15" s="61">
        <v>0</v>
      </c>
      <c r="K15" s="61">
        <v>0</v>
      </c>
      <c r="L15" s="61">
        <v>0</v>
      </c>
      <c r="M15" s="61">
        <v>-100</v>
      </c>
    </row>
    <row r="16" spans="1:13" x14ac:dyDescent="0.3">
      <c r="A16" s="60" t="s">
        <v>222</v>
      </c>
      <c r="B16" s="61">
        <v>3832704</v>
      </c>
      <c r="C16" s="60" t="s">
        <v>227</v>
      </c>
      <c r="D16" s="61">
        <v>6113191</v>
      </c>
      <c r="E16" s="61">
        <v>-2319</v>
      </c>
      <c r="F16" s="61">
        <v>0</v>
      </c>
      <c r="G16" s="61">
        <v>0</v>
      </c>
      <c r="H16" s="61">
        <v>98</v>
      </c>
      <c r="I16" s="61">
        <v>0</v>
      </c>
      <c r="J16" s="61">
        <v>0</v>
      </c>
      <c r="K16" s="61">
        <v>0</v>
      </c>
      <c r="L16" s="61">
        <v>0</v>
      </c>
      <c r="M16" s="61">
        <v>-2417</v>
      </c>
    </row>
    <row r="17" spans="1:13" x14ac:dyDescent="0.3">
      <c r="A17" s="60" t="s">
        <v>222</v>
      </c>
      <c r="B17" s="61">
        <v>3832704</v>
      </c>
      <c r="C17" s="60" t="s">
        <v>228</v>
      </c>
      <c r="D17" s="61">
        <v>5708361</v>
      </c>
      <c r="E17" s="61">
        <v>-142</v>
      </c>
      <c r="F17" s="61">
        <v>0</v>
      </c>
      <c r="G17" s="61">
        <v>0</v>
      </c>
      <c r="H17" s="61">
        <v>115</v>
      </c>
      <c r="I17" s="61">
        <v>0</v>
      </c>
      <c r="J17" s="61">
        <v>0</v>
      </c>
      <c r="K17" s="61">
        <v>0</v>
      </c>
      <c r="L17" s="61">
        <v>0</v>
      </c>
      <c r="M17" s="61">
        <v>-257</v>
      </c>
    </row>
    <row r="18" spans="1:13" x14ac:dyDescent="0.3">
      <c r="A18" s="60" t="s">
        <v>222</v>
      </c>
      <c r="B18" s="61">
        <v>3832704</v>
      </c>
      <c r="C18" s="60" t="s">
        <v>229</v>
      </c>
      <c r="D18" s="61">
        <v>5697343</v>
      </c>
      <c r="E18" s="61">
        <v>-3</v>
      </c>
      <c r="F18" s="61">
        <v>0</v>
      </c>
      <c r="G18" s="61">
        <v>0</v>
      </c>
      <c r="H18" s="61">
        <v>5</v>
      </c>
      <c r="I18" s="61">
        <v>0</v>
      </c>
      <c r="J18" s="61">
        <v>0</v>
      </c>
      <c r="K18" s="61">
        <v>0</v>
      </c>
      <c r="L18" s="61">
        <v>0</v>
      </c>
      <c r="M18" s="61">
        <v>-8</v>
      </c>
    </row>
    <row r="19" spans="1:13" x14ac:dyDescent="0.3">
      <c r="A19" s="60" t="s">
        <v>222</v>
      </c>
      <c r="B19" s="61">
        <v>3832704</v>
      </c>
      <c r="C19" s="60" t="s">
        <v>230</v>
      </c>
      <c r="D19" s="61">
        <v>5699494</v>
      </c>
      <c r="E19" s="61">
        <v>-20</v>
      </c>
      <c r="F19" s="61">
        <v>0</v>
      </c>
      <c r="G19" s="61">
        <v>0</v>
      </c>
      <c r="H19" s="61">
        <v>6</v>
      </c>
      <c r="I19" s="61">
        <v>0</v>
      </c>
      <c r="J19" s="61">
        <v>0</v>
      </c>
      <c r="K19" s="61">
        <v>0</v>
      </c>
      <c r="L19" s="61">
        <v>0</v>
      </c>
      <c r="M19" s="61">
        <v>-26</v>
      </c>
    </row>
    <row r="20" spans="1:13" x14ac:dyDescent="0.3">
      <c r="A20" s="60" t="s">
        <v>222</v>
      </c>
      <c r="B20" s="61">
        <v>3832704</v>
      </c>
      <c r="C20" s="60" t="s">
        <v>259</v>
      </c>
      <c r="D20" s="61">
        <v>5704439</v>
      </c>
      <c r="E20" s="61">
        <v>-2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-2</v>
      </c>
    </row>
    <row r="21" spans="1:13" x14ac:dyDescent="0.3">
      <c r="A21" s="60" t="s">
        <v>222</v>
      </c>
      <c r="B21" s="61">
        <v>3832704</v>
      </c>
      <c r="C21" s="60" t="s">
        <v>231</v>
      </c>
      <c r="D21" s="61">
        <v>5703475</v>
      </c>
      <c r="E21" s="61">
        <v>-8</v>
      </c>
      <c r="F21" s="61">
        <v>0</v>
      </c>
      <c r="G21" s="61">
        <v>0</v>
      </c>
      <c r="H21" s="61">
        <v>5</v>
      </c>
      <c r="I21" s="61">
        <v>0</v>
      </c>
      <c r="J21" s="61">
        <v>0</v>
      </c>
      <c r="K21" s="61">
        <v>0</v>
      </c>
      <c r="L21" s="61">
        <v>0</v>
      </c>
      <c r="M21" s="61">
        <v>-13</v>
      </c>
    </row>
    <row r="22" spans="1:13" x14ac:dyDescent="0.3">
      <c r="A22" s="60" t="s">
        <v>222</v>
      </c>
      <c r="B22" s="61">
        <v>3832704</v>
      </c>
      <c r="C22" s="60" t="s">
        <v>246</v>
      </c>
      <c r="D22" s="61">
        <v>3823303</v>
      </c>
      <c r="E22" s="61">
        <v>-4</v>
      </c>
      <c r="F22" s="61">
        <v>0</v>
      </c>
      <c r="G22" s="61">
        <v>0</v>
      </c>
      <c r="H22" s="61">
        <v>4</v>
      </c>
      <c r="I22" s="61">
        <v>0</v>
      </c>
      <c r="J22" s="61">
        <v>0</v>
      </c>
      <c r="K22" s="61">
        <v>0</v>
      </c>
      <c r="L22" s="61">
        <v>0</v>
      </c>
      <c r="M22" s="61">
        <v>-8</v>
      </c>
    </row>
    <row r="23" spans="1:13" x14ac:dyDescent="0.3">
      <c r="A23" s="60" t="s">
        <v>222</v>
      </c>
      <c r="B23" s="61">
        <v>3832704</v>
      </c>
      <c r="C23" s="60" t="s">
        <v>247</v>
      </c>
      <c r="D23" s="61">
        <v>3823370</v>
      </c>
      <c r="E23" s="61">
        <v>-14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-14</v>
      </c>
    </row>
    <row r="24" spans="1:13" x14ac:dyDescent="0.3">
      <c r="A24" s="60" t="s">
        <v>222</v>
      </c>
      <c r="B24" s="61">
        <v>3832704</v>
      </c>
      <c r="C24" s="60" t="s">
        <v>249</v>
      </c>
      <c r="D24" s="61">
        <v>3823346</v>
      </c>
      <c r="E24" s="61">
        <v>-23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-23</v>
      </c>
    </row>
    <row r="25" spans="1:13" x14ac:dyDescent="0.3">
      <c r="A25" s="60" t="s">
        <v>222</v>
      </c>
      <c r="B25" s="61">
        <v>3832704</v>
      </c>
      <c r="C25" s="60" t="s">
        <v>232</v>
      </c>
      <c r="D25" s="61">
        <v>79305885</v>
      </c>
      <c r="E25" s="61">
        <v>-590</v>
      </c>
      <c r="F25" s="61">
        <v>0</v>
      </c>
      <c r="G25" s="61">
        <v>0</v>
      </c>
      <c r="H25" s="61">
        <v>5</v>
      </c>
      <c r="I25" s="61">
        <v>0</v>
      </c>
      <c r="J25" s="61">
        <v>0</v>
      </c>
      <c r="K25" s="61">
        <v>0</v>
      </c>
      <c r="L25" s="61">
        <v>0</v>
      </c>
      <c r="M25" s="61">
        <v>-595</v>
      </c>
    </row>
    <row r="26" spans="1:13" x14ac:dyDescent="0.3">
      <c r="A26" s="60" t="s">
        <v>222</v>
      </c>
      <c r="B26" s="61">
        <v>3832704</v>
      </c>
      <c r="C26" s="60" t="s">
        <v>233</v>
      </c>
      <c r="D26" s="61">
        <v>79215304</v>
      </c>
      <c r="E26" s="61">
        <v>-201</v>
      </c>
      <c r="F26" s="61">
        <v>0</v>
      </c>
      <c r="G26" s="61">
        <v>0</v>
      </c>
      <c r="H26" s="61">
        <v>80</v>
      </c>
      <c r="I26" s="61">
        <v>0</v>
      </c>
      <c r="J26" s="61">
        <v>0</v>
      </c>
      <c r="K26" s="61">
        <v>0</v>
      </c>
      <c r="L26" s="61">
        <v>0</v>
      </c>
      <c r="M26" s="61">
        <v>-281</v>
      </c>
    </row>
    <row r="27" spans="1:13" x14ac:dyDescent="0.3">
      <c r="A27" s="60" t="s">
        <v>222</v>
      </c>
      <c r="B27" s="61">
        <v>3832704</v>
      </c>
      <c r="C27" s="60" t="s">
        <v>234</v>
      </c>
      <c r="D27" s="61">
        <v>5980436</v>
      </c>
      <c r="E27" s="61">
        <v>-96</v>
      </c>
      <c r="F27" s="61">
        <v>0</v>
      </c>
      <c r="G27" s="61">
        <v>0</v>
      </c>
      <c r="H27" s="61">
        <v>9</v>
      </c>
      <c r="I27" s="61">
        <v>0</v>
      </c>
      <c r="J27" s="61">
        <v>0</v>
      </c>
      <c r="K27" s="61">
        <v>0</v>
      </c>
      <c r="L27" s="61">
        <v>0</v>
      </c>
      <c r="M27" s="61">
        <v>-105</v>
      </c>
    </row>
    <row r="28" spans="1:13" x14ac:dyDescent="0.3">
      <c r="A28" s="60" t="s">
        <v>222</v>
      </c>
      <c r="B28" s="61">
        <v>3832704</v>
      </c>
      <c r="C28" s="60" t="s">
        <v>263</v>
      </c>
      <c r="D28" s="61">
        <v>80549652</v>
      </c>
      <c r="E28" s="61">
        <v>-412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-412</v>
      </c>
    </row>
    <row r="29" spans="1:13" x14ac:dyDescent="0.3">
      <c r="A29" s="60" t="s">
        <v>222</v>
      </c>
      <c r="B29" s="61">
        <v>3832704</v>
      </c>
      <c r="C29" s="60" t="s">
        <v>235</v>
      </c>
      <c r="D29" s="61">
        <v>80199414</v>
      </c>
      <c r="E29" s="61">
        <v>-474</v>
      </c>
      <c r="F29" s="61">
        <v>0</v>
      </c>
      <c r="G29" s="61">
        <v>0</v>
      </c>
      <c r="H29" s="61">
        <v>2</v>
      </c>
      <c r="I29" s="61">
        <v>0</v>
      </c>
      <c r="J29" s="61">
        <v>0</v>
      </c>
      <c r="K29" s="61">
        <v>0</v>
      </c>
      <c r="L29" s="61">
        <v>0</v>
      </c>
      <c r="M29" s="61">
        <v>-476</v>
      </c>
    </row>
    <row r="30" spans="1:13" x14ac:dyDescent="0.3">
      <c r="A30" s="60" t="s">
        <v>222</v>
      </c>
      <c r="B30" s="61">
        <v>3832704</v>
      </c>
      <c r="C30" s="60" t="s">
        <v>264</v>
      </c>
      <c r="D30" s="61">
        <v>5997541</v>
      </c>
      <c r="E30" s="61">
        <v>-150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-150</v>
      </c>
    </row>
    <row r="31" spans="1:13" x14ac:dyDescent="0.3">
      <c r="A31" s="60" t="s">
        <v>222</v>
      </c>
      <c r="B31" s="61">
        <v>3832704</v>
      </c>
      <c r="C31" s="60" t="s">
        <v>265</v>
      </c>
      <c r="D31" s="61">
        <v>5949571</v>
      </c>
      <c r="E31" s="61">
        <v>-10</v>
      </c>
      <c r="F31" s="61">
        <v>0</v>
      </c>
      <c r="G31" s="61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-10</v>
      </c>
    </row>
    <row r="32" spans="1:13" x14ac:dyDescent="0.3">
      <c r="A32" s="60" t="s">
        <v>222</v>
      </c>
      <c r="B32" s="61">
        <v>3832704</v>
      </c>
      <c r="C32" s="60" t="s">
        <v>266</v>
      </c>
      <c r="D32" s="61">
        <v>5818590</v>
      </c>
      <c r="E32" s="61">
        <v>-9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-9</v>
      </c>
    </row>
    <row r="33" spans="1:13" x14ac:dyDescent="0.3">
      <c r="A33" s="60" t="s">
        <v>222</v>
      </c>
      <c r="B33" s="61">
        <v>3832704</v>
      </c>
      <c r="C33" s="60" t="s">
        <v>267</v>
      </c>
      <c r="D33" s="61">
        <v>5978806</v>
      </c>
      <c r="E33" s="61">
        <v>-208</v>
      </c>
      <c r="F33" s="61">
        <v>0</v>
      </c>
      <c r="G33" s="61">
        <v>0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-208</v>
      </c>
    </row>
    <row r="34" spans="1:13" x14ac:dyDescent="0.3">
      <c r="A34" s="60" t="s">
        <v>222</v>
      </c>
      <c r="B34" s="61">
        <v>3832704</v>
      </c>
      <c r="C34" s="60" t="s">
        <v>251</v>
      </c>
      <c r="D34" s="61">
        <v>79722605</v>
      </c>
      <c r="E34" s="61">
        <v>-14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-14</v>
      </c>
    </row>
    <row r="35" spans="1:13" x14ac:dyDescent="0.3">
      <c r="A35" s="60" t="s">
        <v>222</v>
      </c>
      <c r="B35" s="61">
        <v>3832704</v>
      </c>
      <c r="C35" s="60" t="s">
        <v>250</v>
      </c>
      <c r="D35" s="61">
        <v>80926286</v>
      </c>
      <c r="E35" s="61">
        <v>-43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-43</v>
      </c>
    </row>
    <row r="36" spans="1:13" x14ac:dyDescent="0.3">
      <c r="A36" s="60" t="s">
        <v>222</v>
      </c>
      <c r="B36" s="61">
        <v>3832704</v>
      </c>
      <c r="C36" s="60" t="s">
        <v>236</v>
      </c>
      <c r="D36" s="61">
        <v>80525346</v>
      </c>
      <c r="E36" s="61">
        <v>-170</v>
      </c>
      <c r="F36" s="61">
        <v>1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-169</v>
      </c>
    </row>
    <row r="37" spans="1:13" x14ac:dyDescent="0.3">
      <c r="A37" s="60" t="s">
        <v>222</v>
      </c>
      <c r="B37" s="61">
        <v>3832704</v>
      </c>
      <c r="C37" s="60" t="s">
        <v>268</v>
      </c>
      <c r="D37" s="61">
        <v>79198698</v>
      </c>
      <c r="E37" s="61">
        <v>-38</v>
      </c>
      <c r="F37" s="61">
        <v>0</v>
      </c>
      <c r="G37" s="61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-38</v>
      </c>
    </row>
    <row r="38" spans="1:13" x14ac:dyDescent="0.3">
      <c r="A38" s="60" t="s">
        <v>222</v>
      </c>
      <c r="B38" s="61">
        <v>3832704</v>
      </c>
      <c r="C38" s="60" t="s">
        <v>269</v>
      </c>
      <c r="D38" s="61">
        <v>79237790</v>
      </c>
      <c r="E38" s="61">
        <v>-7</v>
      </c>
      <c r="F38" s="61">
        <v>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-7</v>
      </c>
    </row>
    <row r="39" spans="1:13" x14ac:dyDescent="0.3">
      <c r="A39" s="60" t="s">
        <v>222</v>
      </c>
      <c r="B39" s="61">
        <v>3832704</v>
      </c>
      <c r="C39" s="60" t="s">
        <v>237</v>
      </c>
      <c r="D39" s="61">
        <v>79304102</v>
      </c>
      <c r="E39" s="61">
        <v>-145</v>
      </c>
      <c r="F39" s="61">
        <v>0</v>
      </c>
      <c r="G39" s="61">
        <v>0</v>
      </c>
      <c r="H39" s="61">
        <v>5</v>
      </c>
      <c r="I39" s="61">
        <v>0</v>
      </c>
      <c r="J39" s="61">
        <v>0</v>
      </c>
      <c r="K39" s="61">
        <v>0</v>
      </c>
      <c r="L39" s="61">
        <v>0</v>
      </c>
      <c r="M39" s="61">
        <v>-150</v>
      </c>
    </row>
    <row r="40" spans="1:13" x14ac:dyDescent="0.3">
      <c r="A40" s="60" t="s">
        <v>222</v>
      </c>
      <c r="B40" s="61">
        <v>3832704</v>
      </c>
      <c r="C40" s="60" t="s">
        <v>252</v>
      </c>
      <c r="D40" s="61">
        <v>80021674</v>
      </c>
      <c r="E40" s="61">
        <v>-137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-137</v>
      </c>
    </row>
    <row r="41" spans="1:13" x14ac:dyDescent="0.3">
      <c r="A41" s="60" t="s">
        <v>222</v>
      </c>
      <c r="B41" s="61">
        <v>3832704</v>
      </c>
      <c r="C41" s="60" t="s">
        <v>270</v>
      </c>
      <c r="D41" s="61">
        <v>79998538</v>
      </c>
      <c r="E41" s="61">
        <v>-108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-108</v>
      </c>
    </row>
    <row r="42" spans="1:13" x14ac:dyDescent="0.3">
      <c r="A42" s="60" t="s">
        <v>222</v>
      </c>
      <c r="B42" s="61">
        <v>3832704</v>
      </c>
      <c r="C42" s="60" t="s">
        <v>253</v>
      </c>
      <c r="D42" s="61">
        <v>3825349</v>
      </c>
      <c r="E42" s="61">
        <v>15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15</v>
      </c>
    </row>
    <row r="43" spans="1:13" x14ac:dyDescent="0.3">
      <c r="A43" s="60" t="s">
        <v>222</v>
      </c>
      <c r="B43" s="61">
        <v>3832704</v>
      </c>
      <c r="C43" s="60" t="s">
        <v>254</v>
      </c>
      <c r="D43" s="61">
        <v>3825330</v>
      </c>
      <c r="E43" s="61">
        <v>36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36</v>
      </c>
    </row>
    <row r="44" spans="1:13" x14ac:dyDescent="0.3">
      <c r="A44" s="60" t="s">
        <v>222</v>
      </c>
      <c r="B44" s="61">
        <v>3832704</v>
      </c>
      <c r="C44" s="60" t="s">
        <v>255</v>
      </c>
      <c r="D44" s="61">
        <v>5975343</v>
      </c>
      <c r="E44" s="61">
        <v>-80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-80</v>
      </c>
    </row>
    <row r="45" spans="1:13" x14ac:dyDescent="0.3">
      <c r="A45" s="60" t="s">
        <v>222</v>
      </c>
      <c r="B45" s="61">
        <v>3832704</v>
      </c>
      <c r="C45" s="60" t="s">
        <v>238</v>
      </c>
      <c r="D45" s="61">
        <v>79667140</v>
      </c>
      <c r="E45" s="61">
        <v>-560</v>
      </c>
      <c r="F45" s="61">
        <v>0</v>
      </c>
      <c r="G45" s="61">
        <v>0</v>
      </c>
      <c r="H45" s="61">
        <v>5</v>
      </c>
      <c r="I45" s="61">
        <v>0</v>
      </c>
      <c r="J45" s="61">
        <v>0</v>
      </c>
      <c r="K45" s="61">
        <v>0</v>
      </c>
      <c r="L45" s="61">
        <v>0</v>
      </c>
      <c r="M45" s="61">
        <v>-565</v>
      </c>
    </row>
    <row r="46" spans="1:13" x14ac:dyDescent="0.3">
      <c r="A46" s="60" t="s">
        <v>222</v>
      </c>
      <c r="B46" s="61">
        <v>3832704</v>
      </c>
      <c r="C46" s="60" t="s">
        <v>271</v>
      </c>
      <c r="D46" s="61">
        <v>5950812</v>
      </c>
      <c r="E46" s="61">
        <v>-68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-68</v>
      </c>
    </row>
    <row r="47" spans="1:13" x14ac:dyDescent="0.3">
      <c r="A47" s="60" t="s">
        <v>222</v>
      </c>
      <c r="B47" s="61">
        <v>3832704</v>
      </c>
      <c r="C47" s="60" t="s">
        <v>272</v>
      </c>
      <c r="D47" s="61">
        <v>79706723</v>
      </c>
      <c r="E47" s="61">
        <v>-1</v>
      </c>
      <c r="F47" s="61">
        <v>0</v>
      </c>
      <c r="G47" s="61">
        <v>0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-1</v>
      </c>
    </row>
    <row r="48" spans="1:13" x14ac:dyDescent="0.3">
      <c r="A48" s="60" t="s">
        <v>222</v>
      </c>
      <c r="B48" s="61">
        <v>3832704</v>
      </c>
      <c r="C48" s="60" t="s">
        <v>239</v>
      </c>
      <c r="D48" s="61">
        <v>79641931</v>
      </c>
      <c r="E48" s="61">
        <v>-431</v>
      </c>
      <c r="F48" s="61">
        <v>0</v>
      </c>
      <c r="G48" s="61">
        <v>0</v>
      </c>
      <c r="H48" s="61">
        <v>4</v>
      </c>
      <c r="I48" s="61">
        <v>0</v>
      </c>
      <c r="J48" s="61">
        <v>0</v>
      </c>
      <c r="K48" s="61">
        <v>0</v>
      </c>
      <c r="L48" s="61">
        <v>0</v>
      </c>
      <c r="M48" s="61">
        <v>-435</v>
      </c>
    </row>
    <row r="49" spans="1:13" x14ac:dyDescent="0.3">
      <c r="A49" s="60" t="s">
        <v>222</v>
      </c>
      <c r="B49" s="61">
        <v>3832704</v>
      </c>
      <c r="C49" s="60" t="s">
        <v>256</v>
      </c>
      <c r="D49" s="61">
        <v>3826566</v>
      </c>
      <c r="E49" s="61">
        <v>-16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-16</v>
      </c>
    </row>
    <row r="50" spans="1:13" x14ac:dyDescent="0.3">
      <c r="A50" s="60" t="s">
        <v>222</v>
      </c>
      <c r="B50" s="61">
        <v>3832704</v>
      </c>
      <c r="C50" s="60" t="s">
        <v>240</v>
      </c>
      <c r="D50" s="61">
        <v>80219121</v>
      </c>
      <c r="E50" s="61">
        <v>-1985</v>
      </c>
      <c r="F50" s="61">
        <v>0</v>
      </c>
      <c r="G50" s="61">
        <v>0</v>
      </c>
      <c r="H50" s="61">
        <v>3</v>
      </c>
      <c r="I50" s="61">
        <v>0</v>
      </c>
      <c r="J50" s="61">
        <v>0</v>
      </c>
      <c r="K50" s="61">
        <v>0</v>
      </c>
      <c r="L50" s="61">
        <v>0</v>
      </c>
      <c r="M50" s="61">
        <v>-1988</v>
      </c>
    </row>
    <row r="51" spans="1:13" x14ac:dyDescent="0.3">
      <c r="A51" s="60" t="s">
        <v>222</v>
      </c>
      <c r="B51" s="61">
        <v>3832704</v>
      </c>
      <c r="C51" s="60" t="s">
        <v>273</v>
      </c>
      <c r="D51" s="61">
        <v>5972697</v>
      </c>
      <c r="E51" s="61">
        <v>-27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-27</v>
      </c>
    </row>
    <row r="52" spans="1:13" x14ac:dyDescent="0.3">
      <c r="A52" s="60" t="s">
        <v>222</v>
      </c>
      <c r="B52" s="61">
        <v>3832704</v>
      </c>
      <c r="C52" s="60" t="s">
        <v>274</v>
      </c>
      <c r="D52" s="61">
        <v>5955989</v>
      </c>
      <c r="E52" s="61">
        <v>-10</v>
      </c>
      <c r="F52" s="61">
        <v>0</v>
      </c>
      <c r="G52" s="61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-10</v>
      </c>
    </row>
    <row r="53" spans="1:13" x14ac:dyDescent="0.3">
      <c r="A53" s="60" t="s">
        <v>222</v>
      </c>
      <c r="B53" s="61">
        <v>3832704</v>
      </c>
      <c r="C53" s="60" t="s">
        <v>275</v>
      </c>
      <c r="D53" s="61">
        <v>5966131</v>
      </c>
      <c r="E53" s="61">
        <v>-82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-82</v>
      </c>
    </row>
    <row r="54" spans="1:13" x14ac:dyDescent="0.3">
      <c r="A54" s="60" t="s">
        <v>222</v>
      </c>
      <c r="B54" s="61">
        <v>3832704</v>
      </c>
      <c r="C54" s="60" t="s">
        <v>276</v>
      </c>
      <c r="D54" s="61">
        <v>5994151</v>
      </c>
      <c r="E54" s="61">
        <v>-158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-158</v>
      </c>
    </row>
    <row r="55" spans="1:13" x14ac:dyDescent="0.3">
      <c r="A55" s="60" t="s">
        <v>222</v>
      </c>
      <c r="B55" s="61">
        <v>3832704</v>
      </c>
      <c r="C55" s="60" t="s">
        <v>260</v>
      </c>
      <c r="D55" s="61">
        <v>3823311</v>
      </c>
      <c r="E55" s="61">
        <v>-96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-96</v>
      </c>
    </row>
    <row r="56" spans="1:13" x14ac:dyDescent="0.3">
      <c r="A56" s="60" t="s">
        <v>222</v>
      </c>
      <c r="B56" s="61">
        <v>3832704</v>
      </c>
      <c r="C56" s="60" t="s">
        <v>241</v>
      </c>
      <c r="D56" s="61">
        <v>79646194</v>
      </c>
      <c r="E56" s="61">
        <v>-10</v>
      </c>
      <c r="F56" s="61">
        <v>0</v>
      </c>
      <c r="G56" s="61">
        <v>0</v>
      </c>
      <c r="H56" s="61">
        <v>10</v>
      </c>
      <c r="I56" s="61">
        <v>0</v>
      </c>
      <c r="J56" s="61">
        <v>0</v>
      </c>
      <c r="K56" s="61">
        <v>0</v>
      </c>
      <c r="L56" s="61">
        <v>0</v>
      </c>
      <c r="M56" s="61">
        <v>-20</v>
      </c>
    </row>
    <row r="57" spans="1:13" x14ac:dyDescent="0.3">
      <c r="A57" s="60" t="s">
        <v>222</v>
      </c>
      <c r="B57" s="61">
        <v>3832704</v>
      </c>
      <c r="C57" s="60" t="s">
        <v>245</v>
      </c>
      <c r="D57" s="61">
        <v>6103692</v>
      </c>
      <c r="E57" s="61">
        <v>-41</v>
      </c>
      <c r="F57" s="61">
        <v>0</v>
      </c>
      <c r="G57" s="61">
        <v>0</v>
      </c>
      <c r="H57" s="61">
        <v>5</v>
      </c>
      <c r="I57" s="61">
        <v>0</v>
      </c>
      <c r="J57" s="61">
        <v>0</v>
      </c>
      <c r="K57" s="61">
        <v>0</v>
      </c>
      <c r="L57" s="61">
        <v>0</v>
      </c>
      <c r="M57" s="61">
        <v>-46</v>
      </c>
    </row>
    <row r="58" spans="1:13" x14ac:dyDescent="0.3">
      <c r="A58" s="60" t="s">
        <v>222</v>
      </c>
      <c r="B58" s="61">
        <v>3832704</v>
      </c>
      <c r="C58" s="60" t="s">
        <v>261</v>
      </c>
      <c r="D58" s="61">
        <v>3823273</v>
      </c>
      <c r="E58" s="61">
        <v>-6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-6</v>
      </c>
    </row>
    <row r="59" spans="1:13" x14ac:dyDescent="0.3">
      <c r="A59" s="60" t="s">
        <v>222</v>
      </c>
      <c r="B59" s="61">
        <v>3832704</v>
      </c>
      <c r="C59" s="60" t="s">
        <v>248</v>
      </c>
      <c r="D59" s="61">
        <v>3823281</v>
      </c>
      <c r="E59" s="61">
        <v>-24</v>
      </c>
      <c r="F59" s="61">
        <v>0</v>
      </c>
      <c r="G59" s="61">
        <v>0</v>
      </c>
      <c r="H59" s="61">
        <v>5</v>
      </c>
      <c r="I59" s="61">
        <v>0</v>
      </c>
      <c r="J59" s="61">
        <v>0</v>
      </c>
      <c r="K59" s="61">
        <v>0</v>
      </c>
      <c r="L59" s="61">
        <v>0</v>
      </c>
      <c r="M59" s="61">
        <v>-29</v>
      </c>
    </row>
    <row r="60" spans="1:13" x14ac:dyDescent="0.3">
      <c r="A60" s="60" t="s">
        <v>222</v>
      </c>
      <c r="B60" s="61">
        <v>3832704</v>
      </c>
      <c r="C60" s="60" t="s">
        <v>242</v>
      </c>
      <c r="D60" s="61">
        <v>79140800</v>
      </c>
      <c r="E60" s="61">
        <v>-220</v>
      </c>
      <c r="F60" s="61">
        <v>0</v>
      </c>
      <c r="G60" s="61">
        <v>0</v>
      </c>
      <c r="H60" s="61">
        <v>17</v>
      </c>
      <c r="I60" s="61">
        <v>0</v>
      </c>
      <c r="J60" s="61">
        <v>0</v>
      </c>
      <c r="K60" s="61">
        <v>0</v>
      </c>
      <c r="L60" s="61">
        <v>0</v>
      </c>
      <c r="M60" s="61">
        <v>-237</v>
      </c>
    </row>
    <row r="61" spans="1:13" x14ac:dyDescent="0.3">
      <c r="A61" s="62" t="s">
        <v>243</v>
      </c>
      <c r="B61" s="60"/>
      <c r="C61" s="60"/>
      <c r="D61" s="60"/>
      <c r="E61" s="61">
        <v>-9789</v>
      </c>
      <c r="F61" s="61">
        <v>1</v>
      </c>
      <c r="G61" s="61">
        <v>0</v>
      </c>
      <c r="H61" s="61">
        <v>490</v>
      </c>
      <c r="I61" s="61">
        <v>0</v>
      </c>
      <c r="J61" s="61">
        <v>0</v>
      </c>
      <c r="K61" s="61">
        <v>0</v>
      </c>
      <c r="L61" s="61">
        <v>0</v>
      </c>
      <c r="M61" s="61">
        <v>-10278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53"/>
  <sheetViews>
    <sheetView topLeftCell="A25" workbookViewId="0">
      <selection activeCell="G30" sqref="G30"/>
    </sheetView>
  </sheetViews>
  <sheetFormatPr defaultRowHeight="14.4" x14ac:dyDescent="0.3"/>
  <cols>
    <col min="1" max="1" width="38.6640625" bestFit="1" customWidth="1"/>
  </cols>
  <sheetData>
    <row r="1" spans="1:3" x14ac:dyDescent="0.3">
      <c r="A1" s="23" t="s">
        <v>24</v>
      </c>
      <c r="B1">
        <f>VLOOKUP(A1,'[3]Opration TeamMember_ItemMaster_'!$B$9:$E$991,4,0)</f>
        <v>16</v>
      </c>
      <c r="C1">
        <v>-236</v>
      </c>
    </row>
    <row r="2" spans="1:3" x14ac:dyDescent="0.3">
      <c r="A2" s="17" t="s">
        <v>223</v>
      </c>
      <c r="B2">
        <f>VLOOKUP(A2,'[3]Opration TeamMember_ItemMaster_'!$B$9:$E$991,4,0)</f>
        <v>41</v>
      </c>
      <c r="C2">
        <v>-10</v>
      </c>
    </row>
    <row r="3" spans="1:3" x14ac:dyDescent="0.3">
      <c r="A3" s="17" t="s">
        <v>224</v>
      </c>
      <c r="B3" s="58">
        <f>VLOOKUP(A3,'[3]Opration TeamMember_ItemMaster_'!$B$9:$E$991,4,0)</f>
        <v>42</v>
      </c>
      <c r="C3">
        <v>-191</v>
      </c>
    </row>
    <row r="4" spans="1:3" x14ac:dyDescent="0.3">
      <c r="A4" s="17" t="s">
        <v>225</v>
      </c>
      <c r="B4" s="58">
        <f>VLOOKUP(A4,'[3]Opration TeamMember_ItemMaster_'!$B$9:$E$991,4,0)</f>
        <v>43</v>
      </c>
      <c r="C4">
        <v>-58</v>
      </c>
    </row>
    <row r="5" spans="1:3" x14ac:dyDescent="0.3">
      <c r="A5" s="17" t="s">
        <v>226</v>
      </c>
      <c r="B5" s="58">
        <f>VLOOKUP(A5,'[3]Opration TeamMember_ItemMaster_'!$B$9:$E$991,4,0)</f>
        <v>44</v>
      </c>
      <c r="C5">
        <v>-84</v>
      </c>
    </row>
    <row r="6" spans="1:3" x14ac:dyDescent="0.3">
      <c r="A6" s="17" t="s">
        <v>227</v>
      </c>
      <c r="B6" s="58">
        <f>VLOOKUP(A6,'[3]Opration TeamMember_ItemMaster_'!$B$9:$E$991,4,0)</f>
        <v>45</v>
      </c>
      <c r="C6">
        <v>-2319</v>
      </c>
    </row>
    <row r="7" spans="1:3" x14ac:dyDescent="0.3">
      <c r="A7" s="17" t="s">
        <v>228</v>
      </c>
      <c r="B7" s="58">
        <f>VLOOKUP(A7,'[3]Opration TeamMember_ItemMaster_'!$B$9:$E$991,4,0)</f>
        <v>112</v>
      </c>
      <c r="C7">
        <v>-142</v>
      </c>
    </row>
    <row r="8" spans="1:3" x14ac:dyDescent="0.3">
      <c r="A8" s="17" t="s">
        <v>229</v>
      </c>
      <c r="B8" s="58">
        <f>VLOOKUP(A8,'[3]Opration TeamMember_ItemMaster_'!$B$9:$E$991,4,0)</f>
        <v>113</v>
      </c>
      <c r="C8">
        <v>-3</v>
      </c>
    </row>
    <row r="9" spans="1:3" x14ac:dyDescent="0.3">
      <c r="A9" s="17" t="s">
        <v>230</v>
      </c>
      <c r="B9" s="58">
        <f>VLOOKUP(A9,'[3]Opration TeamMember_ItemMaster_'!$B$9:$E$991,4,0)</f>
        <v>114</v>
      </c>
      <c r="C9">
        <v>-20</v>
      </c>
    </row>
    <row r="10" spans="1:3" x14ac:dyDescent="0.3">
      <c r="A10" s="17" t="s">
        <v>231</v>
      </c>
      <c r="B10" s="58">
        <f>VLOOKUP(A10,'[3]Opration TeamMember_ItemMaster_'!$B$9:$E$991,4,0)</f>
        <v>116</v>
      </c>
      <c r="C10">
        <v>-8</v>
      </c>
    </row>
    <row r="11" spans="1:3" x14ac:dyDescent="0.3">
      <c r="A11" s="17" t="s">
        <v>232</v>
      </c>
      <c r="B11" s="58">
        <f>VLOOKUP(A11,'[3]Opration TeamMember_ItemMaster_'!$B$9:$E$991,4,0)</f>
        <v>144</v>
      </c>
      <c r="C11">
        <v>-590</v>
      </c>
    </row>
    <row r="12" spans="1:3" x14ac:dyDescent="0.3">
      <c r="A12" s="17" t="s">
        <v>233</v>
      </c>
      <c r="B12" s="58">
        <f>VLOOKUP(A12,'[3]Opration TeamMember_ItemMaster_'!$B$9:$E$991,4,0)</f>
        <v>199</v>
      </c>
      <c r="C12">
        <v>-201</v>
      </c>
    </row>
    <row r="13" spans="1:3" x14ac:dyDescent="0.3">
      <c r="A13" s="17" t="s">
        <v>234</v>
      </c>
      <c r="B13" s="58">
        <f>VLOOKUP(A13,'[3]Opration TeamMember_ItemMaster_'!$B$9:$E$991,4,0)</f>
        <v>207</v>
      </c>
      <c r="C13">
        <v>-96</v>
      </c>
    </row>
    <row r="14" spans="1:3" x14ac:dyDescent="0.3">
      <c r="A14" s="17" t="s">
        <v>235</v>
      </c>
      <c r="B14" s="58">
        <f>VLOOKUP(A14,'[3]Opration TeamMember_ItemMaster_'!$B$9:$E$991,4,0)</f>
        <v>226</v>
      </c>
      <c r="C14">
        <v>-474</v>
      </c>
    </row>
    <row r="15" spans="1:3" x14ac:dyDescent="0.3">
      <c r="A15" s="17" t="s">
        <v>236</v>
      </c>
      <c r="B15" s="58">
        <f>VLOOKUP(A15,'[3]Opration TeamMember_ItemMaster_'!$B$9:$E$991,4,0)</f>
        <v>290</v>
      </c>
      <c r="C15">
        <v>-170</v>
      </c>
    </row>
    <row r="16" spans="1:3" x14ac:dyDescent="0.3">
      <c r="A16" s="17" t="s">
        <v>237</v>
      </c>
      <c r="B16" s="58">
        <f>VLOOKUP(A16,'[3]Opration TeamMember_ItemMaster_'!$B$9:$E$991,4,0)</f>
        <v>294</v>
      </c>
      <c r="C16">
        <v>-145</v>
      </c>
    </row>
    <row r="17" spans="1:3" x14ac:dyDescent="0.3">
      <c r="A17" s="17" t="s">
        <v>238</v>
      </c>
      <c r="B17" s="58">
        <f>VLOOKUP(A17,'[3]Opration TeamMember_ItemMaster_'!$B$9:$E$991,4,0)</f>
        <v>335</v>
      </c>
      <c r="C17">
        <v>-560</v>
      </c>
    </row>
    <row r="18" spans="1:3" x14ac:dyDescent="0.3">
      <c r="A18" s="17" t="s">
        <v>239</v>
      </c>
      <c r="B18" s="58">
        <f>VLOOKUP(A18,'[3]Opration TeamMember_ItemMaster_'!$B$9:$E$991,4,0)</f>
        <v>370</v>
      </c>
      <c r="C18">
        <v>-431</v>
      </c>
    </row>
    <row r="19" spans="1:3" x14ac:dyDescent="0.3">
      <c r="A19" s="17" t="s">
        <v>240</v>
      </c>
      <c r="B19" s="58">
        <f>VLOOKUP(A19,'[3]Opration TeamMember_ItemMaster_'!$B$9:$E$991,4,0)</f>
        <v>374</v>
      </c>
      <c r="C19">
        <v>-1985</v>
      </c>
    </row>
    <row r="20" spans="1:3" x14ac:dyDescent="0.3">
      <c r="A20" s="17" t="s">
        <v>241</v>
      </c>
      <c r="B20" s="58">
        <f>VLOOKUP(A20,'[3]Opration TeamMember_ItemMaster_'!$B$9:$E$991,4,0)</f>
        <v>927</v>
      </c>
      <c r="C20">
        <v>-10</v>
      </c>
    </row>
    <row r="21" spans="1:3" x14ac:dyDescent="0.3">
      <c r="A21" s="17" t="s">
        <v>242</v>
      </c>
      <c r="B21" s="58">
        <f>VLOOKUP(A21,'[3]Opration TeamMember_ItemMaster_'!$B$9:$E$991,4,0)</f>
        <v>397</v>
      </c>
      <c r="C21">
        <v>-220</v>
      </c>
    </row>
    <row r="22" spans="1:3" x14ac:dyDescent="0.3">
      <c r="A22" s="17" t="s">
        <v>257</v>
      </c>
      <c r="B22" s="58">
        <f>VLOOKUP(A22,'[3]Opration TeamMember_ItemMaster_'!$B$9:$E$991,4,0)</f>
        <v>30</v>
      </c>
      <c r="C22">
        <v>-51</v>
      </c>
    </row>
    <row r="23" spans="1:3" x14ac:dyDescent="0.3">
      <c r="A23" s="17" t="s">
        <v>258</v>
      </c>
      <c r="B23" s="58">
        <f>VLOOKUP(A23,'[3]Opration TeamMember_ItemMaster_'!$B$9:$E$991,4,0)</f>
        <v>35</v>
      </c>
      <c r="C23">
        <v>-48</v>
      </c>
    </row>
    <row r="24" spans="1:3" x14ac:dyDescent="0.3">
      <c r="A24" s="17" t="s">
        <v>244</v>
      </c>
      <c r="B24" s="58">
        <f>VLOOKUP(A24,'[3]Opration TeamMember_ItemMaster_'!$B$9:$E$991,4,0)</f>
        <v>46</v>
      </c>
      <c r="C24">
        <v>-2</v>
      </c>
    </row>
    <row r="25" spans="1:3" x14ac:dyDescent="0.3">
      <c r="A25" s="17" t="s">
        <v>259</v>
      </c>
      <c r="B25" s="58">
        <f>VLOOKUP(A25,'[3]Opration TeamMember_ItemMaster_'!$B$9:$E$991,4,0)</f>
        <v>115</v>
      </c>
      <c r="C25">
        <v>-2</v>
      </c>
    </row>
    <row r="26" spans="1:3" x14ac:dyDescent="0.3">
      <c r="A26" s="17" t="s">
        <v>246</v>
      </c>
      <c r="B26" s="58">
        <f>VLOOKUP(A26,'[3]Opration TeamMember_ItemMaster_'!$B$9:$E$991,4,0)</f>
        <v>124</v>
      </c>
      <c r="C26">
        <v>-4</v>
      </c>
    </row>
    <row r="27" spans="1:3" x14ac:dyDescent="0.3">
      <c r="A27" s="17" t="s">
        <v>247</v>
      </c>
      <c r="B27" s="58">
        <f>VLOOKUP(A27,'[3]Opration TeamMember_ItemMaster_'!$B$9:$E$991,4,0)</f>
        <v>125</v>
      </c>
      <c r="C27">
        <v>-14</v>
      </c>
    </row>
    <row r="28" spans="1:3" x14ac:dyDescent="0.3">
      <c r="A28" s="17" t="s">
        <v>249</v>
      </c>
      <c r="B28" s="58">
        <f>VLOOKUP(A28,'[3]Opration TeamMember_ItemMaster_'!$B$9:$E$991,4,0)</f>
        <v>126</v>
      </c>
      <c r="C28">
        <v>-23</v>
      </c>
    </row>
    <row r="29" spans="1:3" x14ac:dyDescent="0.3">
      <c r="A29" s="17" t="s">
        <v>260</v>
      </c>
      <c r="B29" s="58">
        <f>VLOOKUP(A29,'[3]Opration TeamMember_ItemMaster_'!$B$9:$E$991,4,0)</f>
        <v>928</v>
      </c>
      <c r="C29">
        <v>-96</v>
      </c>
    </row>
    <row r="30" spans="1:3" x14ac:dyDescent="0.3">
      <c r="A30" s="17" t="s">
        <v>261</v>
      </c>
      <c r="B30" s="58">
        <f>VLOOKUP(A30,'[3]Opration TeamMember_ItemMaster_'!$B$9:$E$991,4,0)</f>
        <v>926</v>
      </c>
      <c r="C30">
        <v>-6</v>
      </c>
    </row>
    <row r="31" spans="1:3" x14ac:dyDescent="0.3">
      <c r="A31" s="17" t="s">
        <v>248</v>
      </c>
      <c r="B31" s="58">
        <f>VLOOKUP(A31,'[3]Opration TeamMember_ItemMaster_'!$B$9:$E$991,4,0)</f>
        <v>925</v>
      </c>
      <c r="C31">
        <v>-24</v>
      </c>
    </row>
    <row r="32" spans="1:3" x14ac:dyDescent="0.3">
      <c r="A32" s="17" t="s">
        <v>245</v>
      </c>
      <c r="B32" s="58">
        <f>VLOOKUP(A32,'[3]Opration TeamMember_ItemMaster_'!$B$9:$E$991,4,0)</f>
        <v>924</v>
      </c>
      <c r="C32">
        <v>-41</v>
      </c>
    </row>
    <row r="33" spans="1:3" x14ac:dyDescent="0.3">
      <c r="A33" s="17" t="s">
        <v>263</v>
      </c>
      <c r="B33" s="58">
        <f>VLOOKUP(A33,'[3]Opration TeamMember_ItemMaster_'!$B$9:$E$991,4,0)</f>
        <v>225</v>
      </c>
      <c r="C33">
        <v>-412</v>
      </c>
    </row>
    <row r="34" spans="1:3" x14ac:dyDescent="0.3">
      <c r="A34" s="17" t="s">
        <v>264</v>
      </c>
      <c r="B34" s="58">
        <f>VLOOKUP(A34,'[3]Opration TeamMember_ItemMaster_'!$B$9:$E$991,4,0)</f>
        <v>233</v>
      </c>
      <c r="C34">
        <v>-150</v>
      </c>
    </row>
    <row r="35" spans="1:3" x14ac:dyDescent="0.3">
      <c r="A35" s="17" t="s">
        <v>265</v>
      </c>
      <c r="B35" s="58">
        <f>VLOOKUP(A35,'[3]Opration TeamMember_ItemMaster_'!$B$9:$E$991,4,0)</f>
        <v>266</v>
      </c>
      <c r="C35">
        <v>-10</v>
      </c>
    </row>
    <row r="36" spans="1:3" x14ac:dyDescent="0.3">
      <c r="A36" s="17" t="s">
        <v>266</v>
      </c>
      <c r="B36" s="58">
        <f>VLOOKUP(A36,'[3]Opration TeamMember_ItemMaster_'!$B$9:$E$991,4,0)</f>
        <v>268</v>
      </c>
      <c r="C36">
        <v>-9</v>
      </c>
    </row>
    <row r="37" spans="1:3" x14ac:dyDescent="0.3">
      <c r="A37" s="17" t="s">
        <v>267</v>
      </c>
      <c r="B37" s="58">
        <f>VLOOKUP(A37,'[3]Opration TeamMember_ItemMaster_'!$B$9:$E$991,4,0)</f>
        <v>269</v>
      </c>
      <c r="C37">
        <v>-208</v>
      </c>
    </row>
    <row r="38" spans="1:3" x14ac:dyDescent="0.3">
      <c r="A38" s="17" t="s">
        <v>251</v>
      </c>
      <c r="B38" s="58">
        <f>VLOOKUP(A38,'[3]Opration TeamMember_ItemMaster_'!$B$9:$E$991,4,0)</f>
        <v>274</v>
      </c>
      <c r="C38">
        <v>-14</v>
      </c>
    </row>
    <row r="39" spans="1:3" x14ac:dyDescent="0.3">
      <c r="A39" s="17" t="s">
        <v>250</v>
      </c>
      <c r="B39" s="58">
        <f>VLOOKUP(A39,'[3]Opration TeamMember_ItemMaster_'!$B$9:$E$991,4,0)</f>
        <v>284</v>
      </c>
      <c r="C39">
        <v>-43</v>
      </c>
    </row>
    <row r="40" spans="1:3" x14ac:dyDescent="0.3">
      <c r="A40" s="17" t="s">
        <v>268</v>
      </c>
      <c r="B40" s="58">
        <f>VLOOKUP(A40,'[3]Opration TeamMember_ItemMaster_'!$B$9:$E$991,4,0)</f>
        <v>292</v>
      </c>
      <c r="C40">
        <v>-38</v>
      </c>
    </row>
    <row r="41" spans="1:3" x14ac:dyDescent="0.3">
      <c r="A41" s="17" t="s">
        <v>269</v>
      </c>
      <c r="B41" s="58">
        <f>VLOOKUP(A41,'[3]Opration TeamMember_ItemMaster_'!$B$9:$E$991,4,0)</f>
        <v>293</v>
      </c>
      <c r="C41">
        <v>-7</v>
      </c>
    </row>
    <row r="42" spans="1:3" x14ac:dyDescent="0.3">
      <c r="A42" s="17" t="s">
        <v>252</v>
      </c>
      <c r="B42" s="58">
        <f>VLOOKUP(A42,'[3]Opration TeamMember_ItemMaster_'!$B$9:$E$991,4,0)</f>
        <v>295</v>
      </c>
      <c r="C42">
        <v>-137</v>
      </c>
    </row>
    <row r="43" spans="1:3" x14ac:dyDescent="0.3">
      <c r="A43" s="17" t="s">
        <v>270</v>
      </c>
      <c r="B43" s="58">
        <f>VLOOKUP(A43,'[3]Opration TeamMember_ItemMaster_'!$B$9:$E$991,4,0)</f>
        <v>300</v>
      </c>
      <c r="C43">
        <v>-108</v>
      </c>
    </row>
    <row r="44" spans="1:3" x14ac:dyDescent="0.3">
      <c r="A44" s="17" t="s">
        <v>253</v>
      </c>
      <c r="B44" s="58">
        <f>VLOOKUP(A44,'[3]Opration TeamMember_ItemMaster_'!$B$9:$E$991,4,0)</f>
        <v>314</v>
      </c>
      <c r="C44">
        <v>15</v>
      </c>
    </row>
    <row r="45" spans="1:3" x14ac:dyDescent="0.3">
      <c r="A45" s="17" t="s">
        <v>254</v>
      </c>
      <c r="B45" s="58">
        <f>VLOOKUP(A45,'[3]Opration TeamMember_ItemMaster_'!$B$9:$E$991,4,0)</f>
        <v>315</v>
      </c>
      <c r="C45">
        <v>36</v>
      </c>
    </row>
    <row r="46" spans="1:3" x14ac:dyDescent="0.3">
      <c r="A46" s="17" t="s">
        <v>255</v>
      </c>
      <c r="B46" s="58">
        <f>VLOOKUP(A46,'[3]Opration TeamMember_ItemMaster_'!$B$9:$E$991,4,0)</f>
        <v>327</v>
      </c>
      <c r="C46">
        <v>-80</v>
      </c>
    </row>
    <row r="47" spans="1:3" x14ac:dyDescent="0.3">
      <c r="A47" s="17" t="s">
        <v>271</v>
      </c>
      <c r="B47" s="58">
        <f>VLOOKUP(A47,'[3]Opration TeamMember_ItemMaster_'!$B$9:$E$991,4,0)</f>
        <v>346</v>
      </c>
      <c r="C47">
        <v>-68</v>
      </c>
    </row>
    <row r="48" spans="1:3" x14ac:dyDescent="0.3">
      <c r="A48" s="17" t="s">
        <v>272</v>
      </c>
      <c r="B48" s="58">
        <f>VLOOKUP(A48,'[3]Opration TeamMember_ItemMaster_'!$B$9:$E$991,4,0)</f>
        <v>368</v>
      </c>
      <c r="C48">
        <v>-1</v>
      </c>
    </row>
    <row r="49" spans="1:3" x14ac:dyDescent="0.3">
      <c r="A49" s="17" t="s">
        <v>256</v>
      </c>
      <c r="B49" s="58">
        <f>VLOOKUP(A49,'[3]Opration TeamMember_ItemMaster_'!$B$9:$E$991,4,0)</f>
        <v>373</v>
      </c>
      <c r="C49">
        <v>-16</v>
      </c>
    </row>
    <row r="50" spans="1:3" x14ac:dyDescent="0.3">
      <c r="A50" s="17" t="s">
        <v>273</v>
      </c>
      <c r="B50" s="58">
        <f>VLOOKUP(A50,'[3]Opration TeamMember_ItemMaster_'!$B$9:$E$991,4,0)</f>
        <v>403</v>
      </c>
      <c r="C50">
        <v>-27</v>
      </c>
    </row>
    <row r="51" spans="1:3" x14ac:dyDescent="0.3">
      <c r="A51" s="17" t="s">
        <v>274</v>
      </c>
      <c r="B51" s="58">
        <f>VLOOKUP(A51,'[3]Opration TeamMember_ItemMaster_'!$B$9:$E$991,4,0)</f>
        <v>404</v>
      </c>
      <c r="C51">
        <v>-10</v>
      </c>
    </row>
    <row r="52" spans="1:3" x14ac:dyDescent="0.3">
      <c r="A52" s="17" t="s">
        <v>275</v>
      </c>
      <c r="B52" s="58">
        <f>VLOOKUP(A52,'[3]Opration TeamMember_ItemMaster_'!$B$9:$E$991,4,0)</f>
        <v>405</v>
      </c>
      <c r="C52">
        <v>-82</v>
      </c>
    </row>
    <row r="53" spans="1:3" x14ac:dyDescent="0.3">
      <c r="A53" s="17" t="s">
        <v>276</v>
      </c>
      <c r="B53" s="58">
        <f>VLOOKUP(A53,'[3]Opration TeamMember_ItemMaster_'!$B$9:$E$991,4,0)</f>
        <v>406</v>
      </c>
      <c r="C53">
        <v>-158</v>
      </c>
    </row>
  </sheetData>
  <conditionalFormatting sqref="A1:A2">
    <cfRule type="duplicateValues" dxfId="41" priority="13"/>
  </conditionalFormatting>
  <conditionalFormatting sqref="A3">
    <cfRule type="duplicateValues" dxfId="40" priority="14"/>
  </conditionalFormatting>
  <conditionalFormatting sqref="A49:A50">
    <cfRule type="duplicateValues" dxfId="39" priority="12"/>
  </conditionalFormatting>
  <conditionalFormatting sqref="A49:A50">
    <cfRule type="duplicateValues" dxfId="38" priority="11"/>
  </conditionalFormatting>
  <conditionalFormatting sqref="A39:A45">
    <cfRule type="duplicateValues" dxfId="37" priority="8"/>
  </conditionalFormatting>
  <conditionalFormatting sqref="A16:A17 A5">
    <cfRule type="duplicateValues" dxfId="36" priority="9"/>
  </conditionalFormatting>
  <conditionalFormatting sqref="A25:A31">
    <cfRule type="duplicateValues" dxfId="35" priority="7"/>
  </conditionalFormatting>
  <conditionalFormatting sqref="A6:A7">
    <cfRule type="duplicateValues" dxfId="34" priority="4"/>
  </conditionalFormatting>
  <conditionalFormatting sqref="A6:A7">
    <cfRule type="duplicateValues" dxfId="33" priority="3"/>
  </conditionalFormatting>
  <conditionalFormatting sqref="A8:A15">
    <cfRule type="duplicateValues" dxfId="32" priority="2"/>
  </conditionalFormatting>
  <conditionalFormatting sqref="A8:A15">
    <cfRule type="duplicateValues" dxfId="31" priority="1"/>
  </conditionalFormatting>
  <conditionalFormatting sqref="A46:A47">
    <cfRule type="duplicateValues" dxfId="30" priority="10"/>
  </conditionalFormatting>
  <conditionalFormatting sqref="A4">
    <cfRule type="duplicateValues" dxfId="29" priority="15"/>
  </conditionalFormatting>
  <conditionalFormatting sqref="A1:A4">
    <cfRule type="duplicateValues" dxfId="28" priority="16"/>
  </conditionalFormatting>
  <conditionalFormatting sqref="A48">
    <cfRule type="duplicateValues" dxfId="27" priority="17"/>
  </conditionalFormatting>
  <conditionalFormatting sqref="A48">
    <cfRule type="duplicateValues" dxfId="26" priority="18"/>
  </conditionalFormatting>
  <conditionalFormatting sqref="A51:A53">
    <cfRule type="duplicateValues" dxfId="25" priority="19"/>
  </conditionalFormatting>
  <conditionalFormatting sqref="A32:A38">
    <cfRule type="duplicateValues" dxfId="24" priority="20"/>
  </conditionalFormatting>
  <conditionalFormatting sqref="A32:A47 A16:A17 A5">
    <cfRule type="duplicateValues" dxfId="23" priority="21"/>
  </conditionalFormatting>
  <conditionalFormatting sqref="A18:A24">
    <cfRule type="duplicateValues" dxfId="22" priority="106"/>
  </conditionalFormatting>
  <conditionalFormatting sqref="A18:A31">
    <cfRule type="duplicateValues" dxfId="21" priority="10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6"/>
  <sheetViews>
    <sheetView showGridLines="0" tabSelected="1" workbookViewId="0"/>
  </sheetViews>
  <sheetFormatPr defaultRowHeight="14.4" x14ac:dyDescent="0.3"/>
  <cols>
    <col min="1" max="1" width="38.33203125" bestFit="1" customWidth="1"/>
    <col min="2" max="2" width="8.88671875" style="20" bestFit="1" customWidth="1"/>
    <col min="3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10" style="20" bestFit="1" customWidth="1"/>
    <col min="11" max="11" width="8.886718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10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5.21875" style="20" bestFit="1" customWidth="1"/>
    <col min="29" max="29" width="7.44140625" bestFit="1" customWidth="1"/>
  </cols>
  <sheetData>
    <row r="1" spans="1:29" ht="15" thickBot="1" x14ac:dyDescent="0.35">
      <c r="A1" s="5"/>
      <c r="B1" s="74" t="s">
        <v>278</v>
      </c>
      <c r="C1" s="75"/>
      <c r="D1" s="75"/>
      <c r="E1" s="75"/>
      <c r="F1" s="75"/>
      <c r="G1" s="75"/>
      <c r="H1" s="75"/>
      <c r="I1" s="75"/>
      <c r="J1" s="76"/>
      <c r="K1" s="74" t="s">
        <v>279</v>
      </c>
      <c r="L1" s="75"/>
      <c r="M1" s="75"/>
      <c r="N1" s="75"/>
      <c r="O1" s="75"/>
      <c r="P1" s="75"/>
      <c r="Q1" s="75"/>
      <c r="R1" s="75"/>
      <c r="S1" s="76"/>
      <c r="T1" s="74" t="s">
        <v>13</v>
      </c>
      <c r="U1" s="75"/>
      <c r="V1" s="75"/>
      <c r="W1" s="75"/>
      <c r="X1" s="75"/>
      <c r="Y1" s="75"/>
      <c r="Z1" s="75"/>
      <c r="AA1" s="75"/>
      <c r="AB1" s="76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</v>
      </c>
      <c r="B4" s="20">
        <v>-236</v>
      </c>
      <c r="C4" s="20">
        <v>0</v>
      </c>
      <c r="D4" s="20">
        <v>0</v>
      </c>
      <c r="E4" s="20">
        <v>52</v>
      </c>
      <c r="F4" s="20">
        <v>0</v>
      </c>
      <c r="G4" s="20">
        <v>0</v>
      </c>
      <c r="H4" s="20">
        <v>0</v>
      </c>
      <c r="I4" s="20">
        <v>0</v>
      </c>
      <c r="J4" s="20">
        <v>-288</v>
      </c>
      <c r="K4" s="27">
        <v>-236</v>
      </c>
      <c r="L4" s="28">
        <v>0</v>
      </c>
      <c r="M4" s="28">
        <v>0</v>
      </c>
      <c r="N4" s="28">
        <v>52</v>
      </c>
      <c r="O4" s="28">
        <v>0</v>
      </c>
      <c r="P4" s="28">
        <v>0</v>
      </c>
      <c r="Q4" s="28">
        <v>0</v>
      </c>
      <c r="R4" s="28">
        <v>0</v>
      </c>
      <c r="S4" s="26">
        <v>-288</v>
      </c>
      <c r="T4" s="28">
        <f>B4-K4</f>
        <v>0</v>
      </c>
      <c r="U4" s="28">
        <f t="shared" ref="U4:AB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">
        <v>26</v>
      </c>
    </row>
    <row r="5" spans="1:29" x14ac:dyDescent="0.3">
      <c r="A5" s="17" t="s">
        <v>223</v>
      </c>
      <c r="B5" s="20">
        <v>-10</v>
      </c>
      <c r="C5" s="20">
        <v>0</v>
      </c>
      <c r="D5" s="20">
        <v>0</v>
      </c>
      <c r="E5" s="20">
        <v>5</v>
      </c>
      <c r="F5" s="20">
        <v>0</v>
      </c>
      <c r="G5" s="20">
        <v>0</v>
      </c>
      <c r="H5" s="20">
        <v>0</v>
      </c>
      <c r="I5" s="20">
        <v>0</v>
      </c>
      <c r="J5" s="20">
        <v>-15</v>
      </c>
      <c r="K5" s="27">
        <v>-10</v>
      </c>
      <c r="L5" s="20">
        <v>0</v>
      </c>
      <c r="M5" s="20">
        <v>0</v>
      </c>
      <c r="N5" s="20">
        <v>5</v>
      </c>
      <c r="O5" s="20">
        <v>0</v>
      </c>
      <c r="P5" s="20">
        <v>0</v>
      </c>
      <c r="Q5" s="20">
        <v>0</v>
      </c>
      <c r="R5" s="20">
        <v>0</v>
      </c>
      <c r="S5" s="26">
        <v>-15</v>
      </c>
      <c r="T5" s="20">
        <f t="shared" ref="T5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">
        <v>26</v>
      </c>
    </row>
    <row r="6" spans="1:29" x14ac:dyDescent="0.3">
      <c r="A6" s="17" t="s">
        <v>224</v>
      </c>
      <c r="B6" s="20">
        <v>-191</v>
      </c>
      <c r="C6" s="20">
        <v>0</v>
      </c>
      <c r="D6" s="20">
        <v>0</v>
      </c>
      <c r="E6" s="20">
        <v>28</v>
      </c>
      <c r="F6" s="20">
        <v>0</v>
      </c>
      <c r="G6" s="20">
        <v>0</v>
      </c>
      <c r="H6" s="20">
        <v>0</v>
      </c>
      <c r="I6" s="20">
        <v>0</v>
      </c>
      <c r="J6" s="26">
        <v>-219</v>
      </c>
      <c r="K6" s="27">
        <v>-191</v>
      </c>
      <c r="L6" s="20">
        <v>0</v>
      </c>
      <c r="M6" s="20">
        <v>0</v>
      </c>
      <c r="N6" s="20">
        <v>28</v>
      </c>
      <c r="O6" s="20">
        <v>0</v>
      </c>
      <c r="P6" s="20">
        <v>0</v>
      </c>
      <c r="Q6" s="20">
        <v>0</v>
      </c>
      <c r="R6" s="20">
        <v>0</v>
      </c>
      <c r="S6" s="26">
        <v>-219</v>
      </c>
      <c r="T6" s="20">
        <f t="shared" ref="T6:AB19" si="2">B6-K6</f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17" t="s">
        <v>26</v>
      </c>
    </row>
    <row r="7" spans="1:29" x14ac:dyDescent="0.3">
      <c r="A7" s="17" t="s">
        <v>225</v>
      </c>
      <c r="B7" s="20">
        <v>-58</v>
      </c>
      <c r="C7" s="20">
        <v>0</v>
      </c>
      <c r="D7" s="20">
        <v>0</v>
      </c>
      <c r="E7" s="20">
        <v>6</v>
      </c>
      <c r="F7" s="20">
        <v>0</v>
      </c>
      <c r="G7" s="20">
        <v>0</v>
      </c>
      <c r="H7" s="20">
        <v>0</v>
      </c>
      <c r="I7" s="20">
        <v>0</v>
      </c>
      <c r="J7" s="26">
        <v>-64</v>
      </c>
      <c r="K7" s="27">
        <v>-58</v>
      </c>
      <c r="L7" s="20">
        <v>0</v>
      </c>
      <c r="M7" s="20">
        <v>0</v>
      </c>
      <c r="N7" s="20">
        <v>6</v>
      </c>
      <c r="O7" s="20">
        <v>0</v>
      </c>
      <c r="P7" s="20">
        <v>0</v>
      </c>
      <c r="Q7" s="20">
        <v>0</v>
      </c>
      <c r="R7" s="20">
        <v>0</v>
      </c>
      <c r="S7" s="26">
        <v>-64</v>
      </c>
      <c r="T7" s="20">
        <f t="shared" si="2"/>
        <v>0</v>
      </c>
      <c r="U7" s="20">
        <f t="shared" si="2"/>
        <v>0</v>
      </c>
      <c r="V7" s="20">
        <f t="shared" si="2"/>
        <v>0</v>
      </c>
      <c r="W7" s="20">
        <f t="shared" si="2"/>
        <v>0</v>
      </c>
      <c r="X7" s="20">
        <f t="shared" si="2"/>
        <v>0</v>
      </c>
      <c r="Y7" s="20">
        <f t="shared" si="2"/>
        <v>0</v>
      </c>
      <c r="Z7" s="20">
        <f t="shared" si="2"/>
        <v>0</v>
      </c>
      <c r="AA7" s="20">
        <f t="shared" si="2"/>
        <v>0</v>
      </c>
      <c r="AB7" s="20">
        <f t="shared" si="2"/>
        <v>0</v>
      </c>
      <c r="AC7" s="17" t="s">
        <v>26</v>
      </c>
    </row>
    <row r="8" spans="1:29" x14ac:dyDescent="0.3">
      <c r="A8" s="17" t="s">
        <v>226</v>
      </c>
      <c r="B8" s="20">
        <v>-84</v>
      </c>
      <c r="C8" s="20">
        <v>0</v>
      </c>
      <c r="D8" s="20">
        <v>0</v>
      </c>
      <c r="E8" s="20">
        <v>16</v>
      </c>
      <c r="F8" s="20">
        <v>0</v>
      </c>
      <c r="G8" s="20">
        <v>0</v>
      </c>
      <c r="H8" s="20">
        <v>0</v>
      </c>
      <c r="I8" s="20">
        <v>0</v>
      </c>
      <c r="J8" s="26">
        <v>-100</v>
      </c>
      <c r="K8" s="27">
        <v>-84</v>
      </c>
      <c r="L8" s="20">
        <v>0</v>
      </c>
      <c r="M8" s="20">
        <v>0</v>
      </c>
      <c r="N8" s="20">
        <v>16</v>
      </c>
      <c r="O8" s="20">
        <v>0</v>
      </c>
      <c r="P8" s="20">
        <v>0</v>
      </c>
      <c r="Q8" s="20">
        <v>0</v>
      </c>
      <c r="R8" s="20">
        <v>0</v>
      </c>
      <c r="S8" s="26">
        <v>-100</v>
      </c>
      <c r="T8" s="20">
        <f t="shared" si="2"/>
        <v>0</v>
      </c>
      <c r="U8" s="20">
        <f t="shared" si="2"/>
        <v>0</v>
      </c>
      <c r="V8" s="20">
        <f t="shared" si="2"/>
        <v>0</v>
      </c>
      <c r="W8" s="20">
        <f t="shared" si="2"/>
        <v>0</v>
      </c>
      <c r="X8" s="20">
        <f t="shared" si="2"/>
        <v>0</v>
      </c>
      <c r="Y8" s="20">
        <f t="shared" si="2"/>
        <v>0</v>
      </c>
      <c r="Z8" s="20">
        <f t="shared" si="2"/>
        <v>0</v>
      </c>
      <c r="AA8" s="20">
        <f t="shared" si="2"/>
        <v>0</v>
      </c>
      <c r="AB8" s="20">
        <f t="shared" si="2"/>
        <v>0</v>
      </c>
      <c r="AC8" s="17" t="s">
        <v>26</v>
      </c>
    </row>
    <row r="9" spans="1:29" x14ac:dyDescent="0.3">
      <c r="A9" s="17" t="s">
        <v>227</v>
      </c>
      <c r="B9" s="20">
        <v>-2319</v>
      </c>
      <c r="C9" s="20">
        <v>0</v>
      </c>
      <c r="D9" s="20">
        <v>0</v>
      </c>
      <c r="E9" s="20">
        <v>98</v>
      </c>
      <c r="F9" s="20">
        <v>0</v>
      </c>
      <c r="G9" s="20">
        <v>0</v>
      </c>
      <c r="H9" s="20">
        <v>0</v>
      </c>
      <c r="I9" s="20">
        <v>0</v>
      </c>
      <c r="J9" s="26">
        <v>-2417</v>
      </c>
      <c r="K9" s="27">
        <v>-2319</v>
      </c>
      <c r="L9" s="20">
        <v>0</v>
      </c>
      <c r="M9" s="20">
        <v>0</v>
      </c>
      <c r="N9" s="20">
        <v>98</v>
      </c>
      <c r="O9" s="20">
        <v>0</v>
      </c>
      <c r="P9" s="20">
        <v>0</v>
      </c>
      <c r="Q9" s="20">
        <v>0</v>
      </c>
      <c r="R9" s="20">
        <v>0</v>
      </c>
      <c r="S9" s="26">
        <v>-2417</v>
      </c>
      <c r="T9" s="20">
        <f t="shared" si="2"/>
        <v>0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17" t="s">
        <v>26</v>
      </c>
    </row>
    <row r="10" spans="1:29" x14ac:dyDescent="0.3">
      <c r="A10" s="17" t="s">
        <v>228</v>
      </c>
      <c r="B10" s="20">
        <v>-142</v>
      </c>
      <c r="C10" s="20">
        <v>0</v>
      </c>
      <c r="D10" s="20">
        <v>0</v>
      </c>
      <c r="E10" s="20">
        <v>115</v>
      </c>
      <c r="F10" s="20">
        <v>0</v>
      </c>
      <c r="G10" s="20">
        <v>0</v>
      </c>
      <c r="H10" s="20">
        <v>0</v>
      </c>
      <c r="I10" s="20">
        <v>0</v>
      </c>
      <c r="J10" s="26">
        <v>-257</v>
      </c>
      <c r="K10" s="27">
        <v>-142</v>
      </c>
      <c r="L10" s="20">
        <v>0</v>
      </c>
      <c r="M10" s="20">
        <v>0</v>
      </c>
      <c r="N10" s="20">
        <v>115</v>
      </c>
      <c r="O10" s="20">
        <v>0</v>
      </c>
      <c r="P10" s="20">
        <v>0</v>
      </c>
      <c r="Q10" s="20">
        <v>0</v>
      </c>
      <c r="R10" s="20">
        <v>0</v>
      </c>
      <c r="S10" s="26">
        <v>-257</v>
      </c>
      <c r="T10" s="20">
        <f t="shared" si="2"/>
        <v>0</v>
      </c>
      <c r="U10" s="20">
        <f t="shared" si="2"/>
        <v>0</v>
      </c>
      <c r="V10" s="20">
        <f t="shared" si="2"/>
        <v>0</v>
      </c>
      <c r="W10" s="20">
        <f t="shared" si="2"/>
        <v>0</v>
      </c>
      <c r="X10" s="20">
        <f t="shared" si="2"/>
        <v>0</v>
      </c>
      <c r="Y10" s="20">
        <f t="shared" si="2"/>
        <v>0</v>
      </c>
      <c r="Z10" s="20">
        <f t="shared" si="2"/>
        <v>0</v>
      </c>
      <c r="AA10" s="20">
        <f t="shared" si="2"/>
        <v>0</v>
      </c>
      <c r="AB10" s="20">
        <f t="shared" si="2"/>
        <v>0</v>
      </c>
      <c r="AC10" s="17" t="s">
        <v>26</v>
      </c>
    </row>
    <row r="11" spans="1:29" x14ac:dyDescent="0.3">
      <c r="A11" s="17" t="s">
        <v>229</v>
      </c>
      <c r="B11" s="20">
        <v>-3</v>
      </c>
      <c r="C11" s="20">
        <v>0</v>
      </c>
      <c r="D11" s="20">
        <v>0</v>
      </c>
      <c r="E11" s="20">
        <v>5</v>
      </c>
      <c r="F11" s="20">
        <v>0</v>
      </c>
      <c r="G11" s="20">
        <v>0</v>
      </c>
      <c r="H11" s="20">
        <v>0</v>
      </c>
      <c r="I11" s="20">
        <v>0</v>
      </c>
      <c r="J11" s="26">
        <v>-8</v>
      </c>
      <c r="K11" s="27">
        <v>-3</v>
      </c>
      <c r="L11" s="20">
        <v>0</v>
      </c>
      <c r="M11" s="20">
        <v>0</v>
      </c>
      <c r="N11" s="20">
        <v>5</v>
      </c>
      <c r="O11" s="20">
        <v>0</v>
      </c>
      <c r="P11" s="20">
        <v>0</v>
      </c>
      <c r="Q11" s="20">
        <v>0</v>
      </c>
      <c r="R11" s="20">
        <v>0</v>
      </c>
      <c r="S11" s="26">
        <v>-8</v>
      </c>
      <c r="T11" s="20">
        <f t="shared" si="2"/>
        <v>0</v>
      </c>
      <c r="U11" s="20">
        <f t="shared" si="2"/>
        <v>0</v>
      </c>
      <c r="V11" s="20">
        <f t="shared" si="2"/>
        <v>0</v>
      </c>
      <c r="W11" s="20">
        <f t="shared" si="2"/>
        <v>0</v>
      </c>
      <c r="X11" s="20">
        <f t="shared" si="2"/>
        <v>0</v>
      </c>
      <c r="Y11" s="20">
        <f t="shared" si="2"/>
        <v>0</v>
      </c>
      <c r="Z11" s="20">
        <f t="shared" si="2"/>
        <v>0</v>
      </c>
      <c r="AA11" s="20">
        <f t="shared" si="2"/>
        <v>0</v>
      </c>
      <c r="AB11" s="20">
        <f t="shared" si="2"/>
        <v>0</v>
      </c>
      <c r="AC11" s="17" t="s">
        <v>26</v>
      </c>
    </row>
    <row r="12" spans="1:29" x14ac:dyDescent="0.3">
      <c r="A12" s="17" t="s">
        <v>230</v>
      </c>
      <c r="B12" s="20">
        <v>-20</v>
      </c>
      <c r="C12" s="20">
        <v>0</v>
      </c>
      <c r="D12" s="20">
        <v>0</v>
      </c>
      <c r="E12" s="20">
        <v>6</v>
      </c>
      <c r="F12" s="20">
        <v>0</v>
      </c>
      <c r="G12" s="20">
        <v>0</v>
      </c>
      <c r="H12" s="20">
        <v>0</v>
      </c>
      <c r="I12" s="20">
        <v>0</v>
      </c>
      <c r="J12" s="26">
        <v>-26</v>
      </c>
      <c r="K12" s="27">
        <v>-20</v>
      </c>
      <c r="L12" s="20">
        <v>0</v>
      </c>
      <c r="M12" s="20">
        <v>0</v>
      </c>
      <c r="N12" s="20">
        <v>6</v>
      </c>
      <c r="O12" s="20">
        <v>0</v>
      </c>
      <c r="P12" s="20">
        <v>0</v>
      </c>
      <c r="Q12" s="20">
        <v>0</v>
      </c>
      <c r="R12" s="20">
        <v>0</v>
      </c>
      <c r="S12" s="26">
        <v>-26</v>
      </c>
      <c r="T12" s="20">
        <f t="shared" si="2"/>
        <v>0</v>
      </c>
      <c r="U12" s="20">
        <f t="shared" si="2"/>
        <v>0</v>
      </c>
      <c r="V12" s="20">
        <f t="shared" si="2"/>
        <v>0</v>
      </c>
      <c r="W12" s="20">
        <f t="shared" si="2"/>
        <v>0</v>
      </c>
      <c r="X12" s="20">
        <f t="shared" si="2"/>
        <v>0</v>
      </c>
      <c r="Y12" s="20">
        <f t="shared" si="2"/>
        <v>0</v>
      </c>
      <c r="Z12" s="20">
        <f t="shared" si="2"/>
        <v>0</v>
      </c>
      <c r="AA12" s="20">
        <f t="shared" si="2"/>
        <v>0</v>
      </c>
      <c r="AB12" s="20">
        <f t="shared" si="2"/>
        <v>0</v>
      </c>
      <c r="AC12" s="17" t="s">
        <v>26</v>
      </c>
    </row>
    <row r="13" spans="1:29" x14ac:dyDescent="0.3">
      <c r="A13" s="17" t="s">
        <v>231</v>
      </c>
      <c r="B13" s="20">
        <v>-8</v>
      </c>
      <c r="C13" s="20">
        <v>0</v>
      </c>
      <c r="D13" s="20">
        <v>0</v>
      </c>
      <c r="E13" s="20">
        <v>5</v>
      </c>
      <c r="F13" s="20">
        <v>0</v>
      </c>
      <c r="G13" s="20">
        <v>0</v>
      </c>
      <c r="H13" s="20">
        <v>0</v>
      </c>
      <c r="I13" s="20">
        <v>0</v>
      </c>
      <c r="J13" s="26">
        <v>-13</v>
      </c>
      <c r="K13" s="27">
        <v>-8</v>
      </c>
      <c r="L13" s="20">
        <v>0</v>
      </c>
      <c r="M13" s="20">
        <v>0</v>
      </c>
      <c r="N13" s="20">
        <v>5</v>
      </c>
      <c r="O13" s="20">
        <v>0</v>
      </c>
      <c r="P13" s="20">
        <v>0</v>
      </c>
      <c r="Q13" s="20">
        <v>0</v>
      </c>
      <c r="R13" s="20">
        <v>0</v>
      </c>
      <c r="S13" s="26">
        <v>-13</v>
      </c>
      <c r="T13" s="20">
        <f t="shared" si="2"/>
        <v>0</v>
      </c>
      <c r="U13" s="20">
        <f t="shared" si="2"/>
        <v>0</v>
      </c>
      <c r="V13" s="20">
        <f t="shared" si="2"/>
        <v>0</v>
      </c>
      <c r="W13" s="20">
        <f t="shared" si="2"/>
        <v>0</v>
      </c>
      <c r="X13" s="20">
        <f t="shared" si="2"/>
        <v>0</v>
      </c>
      <c r="Y13" s="20">
        <f t="shared" si="2"/>
        <v>0</v>
      </c>
      <c r="Z13" s="20">
        <f t="shared" si="2"/>
        <v>0</v>
      </c>
      <c r="AA13" s="20">
        <f t="shared" si="2"/>
        <v>0</v>
      </c>
      <c r="AB13" s="20">
        <f t="shared" si="2"/>
        <v>0</v>
      </c>
      <c r="AC13" s="17" t="s">
        <v>26</v>
      </c>
    </row>
    <row r="14" spans="1:29" x14ac:dyDescent="0.3">
      <c r="A14" s="17" t="s">
        <v>232</v>
      </c>
      <c r="B14" s="20">
        <v>-590</v>
      </c>
      <c r="C14" s="20">
        <v>0</v>
      </c>
      <c r="D14" s="20">
        <v>0</v>
      </c>
      <c r="E14" s="20">
        <v>5</v>
      </c>
      <c r="F14" s="20">
        <v>0</v>
      </c>
      <c r="G14" s="20">
        <v>0</v>
      </c>
      <c r="H14" s="20">
        <v>0</v>
      </c>
      <c r="I14" s="20">
        <v>0</v>
      </c>
      <c r="J14" s="26">
        <v>-595</v>
      </c>
      <c r="K14" s="27">
        <v>-590</v>
      </c>
      <c r="L14" s="20">
        <v>0</v>
      </c>
      <c r="M14" s="20">
        <v>0</v>
      </c>
      <c r="N14" s="20">
        <v>5</v>
      </c>
      <c r="O14" s="20">
        <v>0</v>
      </c>
      <c r="P14" s="20">
        <v>0</v>
      </c>
      <c r="Q14" s="20">
        <v>0</v>
      </c>
      <c r="R14" s="20">
        <v>0</v>
      </c>
      <c r="S14" s="26">
        <v>-595</v>
      </c>
      <c r="T14" s="20">
        <f t="shared" si="2"/>
        <v>0</v>
      </c>
      <c r="U14" s="20">
        <f t="shared" si="2"/>
        <v>0</v>
      </c>
      <c r="V14" s="20">
        <f t="shared" si="2"/>
        <v>0</v>
      </c>
      <c r="W14" s="20">
        <f t="shared" si="2"/>
        <v>0</v>
      </c>
      <c r="X14" s="20">
        <f t="shared" si="2"/>
        <v>0</v>
      </c>
      <c r="Y14" s="20">
        <f t="shared" si="2"/>
        <v>0</v>
      </c>
      <c r="Z14" s="20">
        <f t="shared" si="2"/>
        <v>0</v>
      </c>
      <c r="AA14" s="20">
        <f t="shared" si="2"/>
        <v>0</v>
      </c>
      <c r="AB14" s="20">
        <f t="shared" si="2"/>
        <v>0</v>
      </c>
      <c r="AC14" s="17" t="s">
        <v>26</v>
      </c>
    </row>
    <row r="15" spans="1:29" x14ac:dyDescent="0.3">
      <c r="A15" s="17" t="s">
        <v>233</v>
      </c>
      <c r="B15" s="20">
        <v>-201</v>
      </c>
      <c r="C15" s="20">
        <v>0</v>
      </c>
      <c r="D15" s="20">
        <v>0</v>
      </c>
      <c r="E15" s="20">
        <v>80</v>
      </c>
      <c r="F15" s="20">
        <v>0</v>
      </c>
      <c r="G15" s="20">
        <v>0</v>
      </c>
      <c r="H15" s="20">
        <v>0</v>
      </c>
      <c r="I15" s="20">
        <v>0</v>
      </c>
      <c r="J15" s="26">
        <v>-281</v>
      </c>
      <c r="K15" s="27">
        <v>-201</v>
      </c>
      <c r="L15" s="20">
        <v>0</v>
      </c>
      <c r="M15" s="20">
        <v>0</v>
      </c>
      <c r="N15" s="20">
        <v>80</v>
      </c>
      <c r="O15" s="20">
        <v>0</v>
      </c>
      <c r="P15" s="20">
        <v>0</v>
      </c>
      <c r="Q15" s="20">
        <v>0</v>
      </c>
      <c r="R15" s="20">
        <v>0</v>
      </c>
      <c r="S15" s="26">
        <v>-281</v>
      </c>
      <c r="T15" s="20">
        <f t="shared" si="2"/>
        <v>0</v>
      </c>
      <c r="U15" s="20">
        <f t="shared" si="2"/>
        <v>0</v>
      </c>
      <c r="V15" s="20">
        <f t="shared" si="2"/>
        <v>0</v>
      </c>
      <c r="W15" s="20">
        <f t="shared" si="2"/>
        <v>0</v>
      </c>
      <c r="X15" s="20">
        <f t="shared" si="2"/>
        <v>0</v>
      </c>
      <c r="Y15" s="20">
        <f t="shared" si="2"/>
        <v>0</v>
      </c>
      <c r="Z15" s="20">
        <f t="shared" si="2"/>
        <v>0</v>
      </c>
      <c r="AA15" s="20">
        <f t="shared" si="2"/>
        <v>0</v>
      </c>
      <c r="AB15" s="20">
        <f t="shared" si="2"/>
        <v>0</v>
      </c>
      <c r="AC15" s="17" t="s">
        <v>26</v>
      </c>
    </row>
    <row r="16" spans="1:29" x14ac:dyDescent="0.3">
      <c r="A16" s="17" t="s">
        <v>234</v>
      </c>
      <c r="B16" s="20">
        <v>-96</v>
      </c>
      <c r="C16" s="20">
        <v>0</v>
      </c>
      <c r="D16" s="20">
        <v>0</v>
      </c>
      <c r="E16" s="20">
        <v>9</v>
      </c>
      <c r="F16" s="20">
        <v>0</v>
      </c>
      <c r="G16" s="20">
        <v>0</v>
      </c>
      <c r="H16" s="20">
        <v>0</v>
      </c>
      <c r="I16" s="20">
        <v>0</v>
      </c>
      <c r="J16" s="26">
        <v>-105</v>
      </c>
      <c r="K16" s="27">
        <v>-96</v>
      </c>
      <c r="L16" s="20">
        <v>0</v>
      </c>
      <c r="M16" s="20">
        <v>0</v>
      </c>
      <c r="N16" s="20">
        <v>9</v>
      </c>
      <c r="O16" s="20">
        <v>0</v>
      </c>
      <c r="P16" s="20">
        <v>0</v>
      </c>
      <c r="Q16" s="20">
        <v>0</v>
      </c>
      <c r="R16" s="20">
        <v>0</v>
      </c>
      <c r="S16" s="26">
        <v>-105</v>
      </c>
      <c r="T16" s="20">
        <f t="shared" si="2"/>
        <v>0</v>
      </c>
      <c r="U16" s="20">
        <f t="shared" si="2"/>
        <v>0</v>
      </c>
      <c r="V16" s="20">
        <f t="shared" si="2"/>
        <v>0</v>
      </c>
      <c r="W16" s="20">
        <f t="shared" si="2"/>
        <v>0</v>
      </c>
      <c r="X16" s="20">
        <f t="shared" si="2"/>
        <v>0</v>
      </c>
      <c r="Y16" s="20">
        <f t="shared" si="2"/>
        <v>0</v>
      </c>
      <c r="Z16" s="20">
        <f t="shared" si="2"/>
        <v>0</v>
      </c>
      <c r="AA16" s="20">
        <f t="shared" si="2"/>
        <v>0</v>
      </c>
      <c r="AB16" s="20">
        <f t="shared" si="2"/>
        <v>0</v>
      </c>
      <c r="AC16" s="17" t="s">
        <v>26</v>
      </c>
    </row>
    <row r="17" spans="1:29" x14ac:dyDescent="0.3">
      <c r="A17" s="17" t="s">
        <v>235</v>
      </c>
      <c r="B17" s="20">
        <v>-474</v>
      </c>
      <c r="C17" s="20">
        <v>0</v>
      </c>
      <c r="D17" s="20">
        <v>0</v>
      </c>
      <c r="E17" s="20">
        <v>2</v>
      </c>
      <c r="F17" s="20">
        <v>0</v>
      </c>
      <c r="G17" s="20">
        <v>0</v>
      </c>
      <c r="H17" s="20">
        <v>0</v>
      </c>
      <c r="I17" s="20">
        <v>0</v>
      </c>
      <c r="J17" s="26">
        <v>-476</v>
      </c>
      <c r="K17" s="27">
        <v>-474</v>
      </c>
      <c r="L17" s="20">
        <v>0</v>
      </c>
      <c r="M17" s="20">
        <v>0</v>
      </c>
      <c r="N17" s="20">
        <v>2</v>
      </c>
      <c r="O17" s="20">
        <v>0</v>
      </c>
      <c r="P17" s="20">
        <v>0</v>
      </c>
      <c r="Q17" s="20">
        <v>0</v>
      </c>
      <c r="R17" s="20">
        <v>0</v>
      </c>
      <c r="S17" s="26">
        <v>-476</v>
      </c>
      <c r="T17" s="20">
        <f t="shared" si="2"/>
        <v>0</v>
      </c>
      <c r="U17" s="20">
        <f t="shared" si="2"/>
        <v>0</v>
      </c>
      <c r="V17" s="20">
        <f t="shared" si="2"/>
        <v>0</v>
      </c>
      <c r="W17" s="20">
        <f t="shared" si="2"/>
        <v>0</v>
      </c>
      <c r="X17" s="20">
        <f t="shared" si="2"/>
        <v>0</v>
      </c>
      <c r="Y17" s="20">
        <f t="shared" si="2"/>
        <v>0</v>
      </c>
      <c r="Z17" s="20">
        <f t="shared" si="2"/>
        <v>0</v>
      </c>
      <c r="AA17" s="20">
        <f t="shared" si="2"/>
        <v>0</v>
      </c>
      <c r="AB17" s="20">
        <f t="shared" si="2"/>
        <v>0</v>
      </c>
      <c r="AC17" s="17" t="s">
        <v>26</v>
      </c>
    </row>
    <row r="18" spans="1:29" x14ac:dyDescent="0.3">
      <c r="A18" s="17" t="s">
        <v>236</v>
      </c>
      <c r="B18" s="20">
        <v>-170</v>
      </c>
      <c r="C18" s="20">
        <v>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-169</v>
      </c>
      <c r="K18" s="27">
        <v>-170</v>
      </c>
      <c r="L18" s="20">
        <v>1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6">
        <v>-169</v>
      </c>
      <c r="T18" s="20">
        <f t="shared" si="2"/>
        <v>0</v>
      </c>
      <c r="U18" s="20">
        <f t="shared" si="2"/>
        <v>0</v>
      </c>
      <c r="V18" s="20">
        <f t="shared" si="2"/>
        <v>0</v>
      </c>
      <c r="W18" s="20">
        <f t="shared" si="2"/>
        <v>0</v>
      </c>
      <c r="X18" s="20">
        <f t="shared" si="2"/>
        <v>0</v>
      </c>
      <c r="Y18" s="20">
        <f t="shared" si="2"/>
        <v>0</v>
      </c>
      <c r="Z18" s="20">
        <f t="shared" si="2"/>
        <v>0</v>
      </c>
      <c r="AA18" s="20">
        <f t="shared" si="2"/>
        <v>0</v>
      </c>
      <c r="AB18" s="20">
        <f t="shared" si="2"/>
        <v>0</v>
      </c>
      <c r="AC18" s="17" t="s">
        <v>26</v>
      </c>
    </row>
    <row r="19" spans="1:29" x14ac:dyDescent="0.3">
      <c r="A19" s="17" t="s">
        <v>237</v>
      </c>
      <c r="B19" s="20">
        <v>-145</v>
      </c>
      <c r="C19" s="20">
        <v>0</v>
      </c>
      <c r="D19" s="20">
        <v>0</v>
      </c>
      <c r="E19" s="20">
        <v>5</v>
      </c>
      <c r="F19" s="20">
        <v>0</v>
      </c>
      <c r="G19" s="20">
        <v>0</v>
      </c>
      <c r="H19" s="20">
        <v>0</v>
      </c>
      <c r="I19" s="20">
        <v>0</v>
      </c>
      <c r="J19" s="26">
        <v>-150</v>
      </c>
      <c r="K19" s="27">
        <v>-145</v>
      </c>
      <c r="L19" s="20">
        <v>0</v>
      </c>
      <c r="M19" s="20">
        <v>0</v>
      </c>
      <c r="N19" s="20">
        <v>5</v>
      </c>
      <c r="O19" s="20">
        <v>0</v>
      </c>
      <c r="P19" s="20">
        <v>0</v>
      </c>
      <c r="Q19" s="20">
        <v>0</v>
      </c>
      <c r="R19" s="20">
        <v>0</v>
      </c>
      <c r="S19" s="26">
        <v>-150</v>
      </c>
      <c r="T19" s="20">
        <f t="shared" si="2"/>
        <v>0</v>
      </c>
      <c r="U19" s="20">
        <f t="shared" si="2"/>
        <v>0</v>
      </c>
      <c r="V19" s="20">
        <f t="shared" si="2"/>
        <v>0</v>
      </c>
      <c r="W19" s="20">
        <f t="shared" ref="W19:W49" si="3">E19-N19</f>
        <v>0</v>
      </c>
      <c r="X19" s="20">
        <f t="shared" ref="X19:X49" si="4">F19-O19</f>
        <v>0</v>
      </c>
      <c r="Y19" s="20">
        <f t="shared" ref="Y19:Y49" si="5">G19-P19</f>
        <v>0</v>
      </c>
      <c r="Z19" s="20">
        <f t="shared" ref="Z19:Z49" si="6">H19-Q19</f>
        <v>0</v>
      </c>
      <c r="AA19" s="20">
        <f t="shared" ref="AA19:AA49" si="7">I19-R19</f>
        <v>0</v>
      </c>
      <c r="AB19" s="20">
        <f t="shared" ref="AB19:AB49" si="8">J19-S19</f>
        <v>0</v>
      </c>
      <c r="AC19" s="17" t="s">
        <v>26</v>
      </c>
    </row>
    <row r="20" spans="1:29" x14ac:dyDescent="0.3">
      <c r="A20" s="17" t="s">
        <v>238</v>
      </c>
      <c r="B20" s="20">
        <v>-560</v>
      </c>
      <c r="C20" s="20">
        <v>0</v>
      </c>
      <c r="D20" s="20">
        <v>0</v>
      </c>
      <c r="E20" s="20">
        <v>5</v>
      </c>
      <c r="F20" s="20">
        <v>0</v>
      </c>
      <c r="G20" s="20">
        <v>0</v>
      </c>
      <c r="H20" s="20">
        <v>0</v>
      </c>
      <c r="I20" s="20">
        <v>0</v>
      </c>
      <c r="J20" s="26">
        <v>-565</v>
      </c>
      <c r="K20" s="27">
        <v>-560</v>
      </c>
      <c r="L20" s="20">
        <v>0</v>
      </c>
      <c r="M20" s="20">
        <v>0</v>
      </c>
      <c r="N20" s="20">
        <v>5</v>
      </c>
      <c r="O20" s="20">
        <v>0</v>
      </c>
      <c r="P20" s="20">
        <v>0</v>
      </c>
      <c r="Q20" s="20">
        <v>0</v>
      </c>
      <c r="R20" s="20">
        <v>0</v>
      </c>
      <c r="S20" s="26">
        <v>-565</v>
      </c>
      <c r="T20" s="20">
        <f t="shared" ref="T20:T49" si="9">B20-K20</f>
        <v>0</v>
      </c>
      <c r="U20" s="20">
        <f t="shared" ref="U20:U49" si="10">C20-L20</f>
        <v>0</v>
      </c>
      <c r="V20" s="20">
        <f t="shared" ref="V20:V49" si="11">D20-M20</f>
        <v>0</v>
      </c>
      <c r="W20" s="20">
        <f t="shared" si="3"/>
        <v>0</v>
      </c>
      <c r="X20" s="20">
        <f t="shared" si="4"/>
        <v>0</v>
      </c>
      <c r="Y20" s="20">
        <f t="shared" si="5"/>
        <v>0</v>
      </c>
      <c r="Z20" s="20">
        <f t="shared" si="6"/>
        <v>0</v>
      </c>
      <c r="AA20" s="20">
        <f t="shared" si="7"/>
        <v>0</v>
      </c>
      <c r="AB20" s="20">
        <f t="shared" si="8"/>
        <v>0</v>
      </c>
      <c r="AC20" s="17" t="s">
        <v>26</v>
      </c>
    </row>
    <row r="21" spans="1:29" x14ac:dyDescent="0.3">
      <c r="A21" s="17" t="s">
        <v>239</v>
      </c>
      <c r="B21" s="20">
        <v>-431</v>
      </c>
      <c r="C21" s="20">
        <v>0</v>
      </c>
      <c r="D21" s="20">
        <v>0</v>
      </c>
      <c r="E21" s="20">
        <v>4</v>
      </c>
      <c r="F21" s="20">
        <v>0</v>
      </c>
      <c r="G21" s="20">
        <v>0</v>
      </c>
      <c r="H21" s="20">
        <v>0</v>
      </c>
      <c r="I21" s="20">
        <v>0</v>
      </c>
      <c r="J21" s="26">
        <v>-435</v>
      </c>
      <c r="K21" s="27">
        <v>-431</v>
      </c>
      <c r="L21" s="20">
        <v>0</v>
      </c>
      <c r="M21" s="20">
        <v>0</v>
      </c>
      <c r="N21" s="20">
        <v>4</v>
      </c>
      <c r="O21" s="20">
        <v>0</v>
      </c>
      <c r="P21" s="20">
        <v>0</v>
      </c>
      <c r="Q21" s="20">
        <v>0</v>
      </c>
      <c r="R21" s="20">
        <v>0</v>
      </c>
      <c r="S21" s="26">
        <v>-435</v>
      </c>
      <c r="T21" s="20">
        <f t="shared" si="9"/>
        <v>0</v>
      </c>
      <c r="U21" s="20">
        <f t="shared" si="10"/>
        <v>0</v>
      </c>
      <c r="V21" s="20">
        <f t="shared" si="11"/>
        <v>0</v>
      </c>
      <c r="W21" s="20">
        <f t="shared" si="3"/>
        <v>0</v>
      </c>
      <c r="X21" s="20">
        <f t="shared" si="4"/>
        <v>0</v>
      </c>
      <c r="Y21" s="20">
        <f t="shared" si="5"/>
        <v>0</v>
      </c>
      <c r="Z21" s="20">
        <f t="shared" si="6"/>
        <v>0</v>
      </c>
      <c r="AA21" s="20">
        <f t="shared" si="7"/>
        <v>0</v>
      </c>
      <c r="AB21" s="20">
        <f t="shared" si="8"/>
        <v>0</v>
      </c>
      <c r="AC21" s="17" t="s">
        <v>26</v>
      </c>
    </row>
    <row r="22" spans="1:29" x14ac:dyDescent="0.3">
      <c r="A22" s="17" t="s">
        <v>240</v>
      </c>
      <c r="B22" s="20">
        <v>-1985</v>
      </c>
      <c r="C22" s="20">
        <v>0</v>
      </c>
      <c r="D22" s="20">
        <v>0</v>
      </c>
      <c r="E22" s="20">
        <v>3</v>
      </c>
      <c r="F22" s="20">
        <v>0</v>
      </c>
      <c r="G22" s="20">
        <v>0</v>
      </c>
      <c r="H22" s="20">
        <v>0</v>
      </c>
      <c r="I22" s="20">
        <v>0</v>
      </c>
      <c r="J22" s="26">
        <v>-1988</v>
      </c>
      <c r="K22" s="27">
        <v>-1985</v>
      </c>
      <c r="L22" s="20">
        <v>0</v>
      </c>
      <c r="M22" s="20">
        <v>0</v>
      </c>
      <c r="N22" s="20">
        <v>3</v>
      </c>
      <c r="O22" s="20">
        <v>0</v>
      </c>
      <c r="P22" s="20">
        <v>0</v>
      </c>
      <c r="Q22" s="20">
        <v>0</v>
      </c>
      <c r="R22" s="20">
        <v>0</v>
      </c>
      <c r="S22" s="26">
        <v>-1988</v>
      </c>
      <c r="T22" s="20">
        <f t="shared" si="9"/>
        <v>0</v>
      </c>
      <c r="U22" s="20">
        <f t="shared" si="10"/>
        <v>0</v>
      </c>
      <c r="V22" s="20">
        <f t="shared" si="11"/>
        <v>0</v>
      </c>
      <c r="W22" s="20">
        <f t="shared" si="3"/>
        <v>0</v>
      </c>
      <c r="X22" s="20">
        <f t="shared" si="4"/>
        <v>0</v>
      </c>
      <c r="Y22" s="20">
        <f t="shared" si="5"/>
        <v>0</v>
      </c>
      <c r="Z22" s="20">
        <f t="shared" si="6"/>
        <v>0</v>
      </c>
      <c r="AA22" s="20">
        <f t="shared" si="7"/>
        <v>0</v>
      </c>
      <c r="AB22" s="20">
        <f t="shared" si="8"/>
        <v>0</v>
      </c>
      <c r="AC22" s="17" t="s">
        <v>26</v>
      </c>
    </row>
    <row r="23" spans="1:29" x14ac:dyDescent="0.3">
      <c r="A23" s="17" t="s">
        <v>241</v>
      </c>
      <c r="B23" s="20">
        <v>-10</v>
      </c>
      <c r="C23" s="20">
        <v>0</v>
      </c>
      <c r="D23" s="20">
        <v>0</v>
      </c>
      <c r="E23" s="20">
        <v>10</v>
      </c>
      <c r="F23" s="20">
        <v>0</v>
      </c>
      <c r="G23" s="20">
        <v>0</v>
      </c>
      <c r="H23" s="20">
        <v>0</v>
      </c>
      <c r="I23" s="20">
        <v>0</v>
      </c>
      <c r="J23" s="26">
        <v>-20</v>
      </c>
      <c r="K23" s="27">
        <v>-10</v>
      </c>
      <c r="L23" s="20">
        <v>0</v>
      </c>
      <c r="M23" s="20">
        <v>0</v>
      </c>
      <c r="N23" s="20">
        <v>10</v>
      </c>
      <c r="O23" s="20">
        <v>0</v>
      </c>
      <c r="P23" s="20">
        <v>0</v>
      </c>
      <c r="Q23" s="20">
        <v>0</v>
      </c>
      <c r="R23" s="20">
        <v>0</v>
      </c>
      <c r="S23" s="26">
        <v>-20</v>
      </c>
      <c r="T23" s="20">
        <f t="shared" si="9"/>
        <v>0</v>
      </c>
      <c r="U23" s="20">
        <f t="shared" si="10"/>
        <v>0</v>
      </c>
      <c r="V23" s="20">
        <f t="shared" si="11"/>
        <v>0</v>
      </c>
      <c r="W23" s="20">
        <f t="shared" si="3"/>
        <v>0</v>
      </c>
      <c r="X23" s="20">
        <f t="shared" si="4"/>
        <v>0</v>
      </c>
      <c r="Y23" s="20">
        <f t="shared" si="5"/>
        <v>0</v>
      </c>
      <c r="Z23" s="20">
        <f t="shared" si="6"/>
        <v>0</v>
      </c>
      <c r="AA23" s="20">
        <f t="shared" si="7"/>
        <v>0</v>
      </c>
      <c r="AB23" s="20">
        <f t="shared" si="8"/>
        <v>0</v>
      </c>
      <c r="AC23" s="17" t="s">
        <v>26</v>
      </c>
    </row>
    <row r="24" spans="1:29" x14ac:dyDescent="0.3">
      <c r="A24" s="17" t="s">
        <v>242</v>
      </c>
      <c r="B24" s="20">
        <v>-220</v>
      </c>
      <c r="C24" s="20">
        <v>0</v>
      </c>
      <c r="D24" s="20">
        <v>0</v>
      </c>
      <c r="E24" s="20">
        <v>17</v>
      </c>
      <c r="F24" s="20">
        <v>0</v>
      </c>
      <c r="G24" s="20">
        <v>0</v>
      </c>
      <c r="H24" s="20">
        <v>0</v>
      </c>
      <c r="I24" s="20">
        <v>0</v>
      </c>
      <c r="J24" s="26">
        <v>-237</v>
      </c>
      <c r="K24" s="27">
        <v>-220</v>
      </c>
      <c r="L24" s="20">
        <v>0</v>
      </c>
      <c r="M24" s="20">
        <v>0</v>
      </c>
      <c r="N24" s="20">
        <v>17</v>
      </c>
      <c r="O24" s="20">
        <v>0</v>
      </c>
      <c r="P24" s="20">
        <v>0</v>
      </c>
      <c r="Q24" s="20">
        <v>0</v>
      </c>
      <c r="R24" s="20">
        <v>0</v>
      </c>
      <c r="S24" s="26">
        <v>-237</v>
      </c>
      <c r="T24" s="20">
        <f t="shared" si="9"/>
        <v>0</v>
      </c>
      <c r="U24" s="20">
        <f t="shared" si="10"/>
        <v>0</v>
      </c>
      <c r="V24" s="20">
        <f t="shared" si="11"/>
        <v>0</v>
      </c>
      <c r="W24" s="20">
        <f t="shared" si="3"/>
        <v>0</v>
      </c>
      <c r="X24" s="20">
        <f t="shared" si="4"/>
        <v>0</v>
      </c>
      <c r="Y24" s="20">
        <f t="shared" si="5"/>
        <v>0</v>
      </c>
      <c r="Z24" s="20">
        <f t="shared" si="6"/>
        <v>0</v>
      </c>
      <c r="AA24" s="20">
        <f t="shared" si="7"/>
        <v>0</v>
      </c>
      <c r="AB24" s="20">
        <f t="shared" si="8"/>
        <v>0</v>
      </c>
      <c r="AC24" s="17" t="s">
        <v>26</v>
      </c>
    </row>
    <row r="25" spans="1:29" x14ac:dyDescent="0.3">
      <c r="A25" s="17" t="s">
        <v>257</v>
      </c>
      <c r="B25" s="20">
        <v>-51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-51</v>
      </c>
      <c r="K25" s="27">
        <v>-51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-51</v>
      </c>
      <c r="T25" s="20">
        <f t="shared" si="9"/>
        <v>0</v>
      </c>
      <c r="U25" s="20">
        <f t="shared" si="10"/>
        <v>0</v>
      </c>
      <c r="V25" s="20">
        <f t="shared" si="11"/>
        <v>0</v>
      </c>
      <c r="W25" s="20">
        <f t="shared" si="3"/>
        <v>0</v>
      </c>
      <c r="X25" s="20">
        <f t="shared" si="4"/>
        <v>0</v>
      </c>
      <c r="Y25" s="20">
        <f t="shared" si="5"/>
        <v>0</v>
      </c>
      <c r="Z25" s="20">
        <f t="shared" si="6"/>
        <v>0</v>
      </c>
      <c r="AA25" s="20">
        <f t="shared" si="7"/>
        <v>0</v>
      </c>
      <c r="AB25" s="20">
        <f t="shared" si="8"/>
        <v>0</v>
      </c>
      <c r="AC25" s="17" t="s">
        <v>26</v>
      </c>
    </row>
    <row r="26" spans="1:29" x14ac:dyDescent="0.3">
      <c r="A26" s="17" t="s">
        <v>258</v>
      </c>
      <c r="B26" s="20">
        <v>-48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-48</v>
      </c>
      <c r="K26" s="27">
        <v>-48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-48</v>
      </c>
      <c r="T26" s="20">
        <f t="shared" si="9"/>
        <v>0</v>
      </c>
      <c r="U26" s="20">
        <f t="shared" si="10"/>
        <v>0</v>
      </c>
      <c r="V26" s="20">
        <f t="shared" si="11"/>
        <v>0</v>
      </c>
      <c r="W26" s="20">
        <f t="shared" si="3"/>
        <v>0</v>
      </c>
      <c r="X26" s="20">
        <f t="shared" si="4"/>
        <v>0</v>
      </c>
      <c r="Y26" s="20">
        <f t="shared" si="5"/>
        <v>0</v>
      </c>
      <c r="Z26" s="20">
        <f t="shared" si="6"/>
        <v>0</v>
      </c>
      <c r="AA26" s="20">
        <f t="shared" si="7"/>
        <v>0</v>
      </c>
      <c r="AB26" s="20">
        <f t="shared" si="8"/>
        <v>0</v>
      </c>
      <c r="AC26" s="17" t="s">
        <v>26</v>
      </c>
    </row>
    <row r="27" spans="1:29" x14ac:dyDescent="0.3">
      <c r="A27" s="17" t="s">
        <v>259</v>
      </c>
      <c r="B27" s="20">
        <v>-2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-2</v>
      </c>
      <c r="K27" s="27">
        <v>-2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-2</v>
      </c>
      <c r="T27" s="20">
        <f t="shared" si="9"/>
        <v>0</v>
      </c>
      <c r="U27" s="20">
        <f t="shared" si="10"/>
        <v>0</v>
      </c>
      <c r="V27" s="20">
        <f t="shared" si="11"/>
        <v>0</v>
      </c>
      <c r="W27" s="20">
        <f t="shared" si="3"/>
        <v>0</v>
      </c>
      <c r="X27" s="20">
        <f t="shared" si="4"/>
        <v>0</v>
      </c>
      <c r="Y27" s="20">
        <f t="shared" si="5"/>
        <v>0</v>
      </c>
      <c r="Z27" s="20">
        <f t="shared" si="6"/>
        <v>0</v>
      </c>
      <c r="AA27" s="20">
        <f t="shared" si="7"/>
        <v>0</v>
      </c>
      <c r="AB27" s="20">
        <f t="shared" si="8"/>
        <v>0</v>
      </c>
      <c r="AC27" s="17" t="s">
        <v>26</v>
      </c>
    </row>
    <row r="28" spans="1:29" x14ac:dyDescent="0.3">
      <c r="A28" s="17" t="s">
        <v>246</v>
      </c>
      <c r="B28" s="20">
        <v>-4</v>
      </c>
      <c r="C28" s="20">
        <v>0</v>
      </c>
      <c r="D28" s="20">
        <v>0</v>
      </c>
      <c r="E28" s="20">
        <v>4</v>
      </c>
      <c r="F28" s="20">
        <v>0</v>
      </c>
      <c r="G28" s="20">
        <v>0</v>
      </c>
      <c r="H28" s="20">
        <v>0</v>
      </c>
      <c r="I28" s="20">
        <v>0</v>
      </c>
      <c r="J28" s="26">
        <v>-8</v>
      </c>
      <c r="K28" s="27">
        <v>-4</v>
      </c>
      <c r="L28" s="20">
        <v>0</v>
      </c>
      <c r="M28" s="20">
        <v>0</v>
      </c>
      <c r="N28" s="20">
        <v>4</v>
      </c>
      <c r="O28" s="20">
        <v>0</v>
      </c>
      <c r="P28" s="20">
        <v>0</v>
      </c>
      <c r="Q28" s="20">
        <v>0</v>
      </c>
      <c r="R28" s="20">
        <v>0</v>
      </c>
      <c r="S28" s="26">
        <v>-8</v>
      </c>
      <c r="T28" s="20">
        <f t="shared" si="9"/>
        <v>0</v>
      </c>
      <c r="U28" s="20">
        <f t="shared" si="10"/>
        <v>0</v>
      </c>
      <c r="V28" s="20">
        <f t="shared" si="11"/>
        <v>0</v>
      </c>
      <c r="W28" s="20">
        <f t="shared" si="3"/>
        <v>0</v>
      </c>
      <c r="X28" s="20">
        <f t="shared" si="4"/>
        <v>0</v>
      </c>
      <c r="Y28" s="20">
        <f t="shared" si="5"/>
        <v>0</v>
      </c>
      <c r="Z28" s="20">
        <f t="shared" si="6"/>
        <v>0</v>
      </c>
      <c r="AA28" s="20">
        <f t="shared" si="7"/>
        <v>0</v>
      </c>
      <c r="AB28" s="20">
        <f t="shared" si="8"/>
        <v>0</v>
      </c>
      <c r="AC28" s="17" t="s">
        <v>26</v>
      </c>
    </row>
    <row r="29" spans="1:29" x14ac:dyDescent="0.3">
      <c r="A29" s="17" t="s">
        <v>247</v>
      </c>
      <c r="B29" s="20">
        <v>-14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6">
        <v>-14</v>
      </c>
      <c r="K29" s="27">
        <v>-14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-14</v>
      </c>
      <c r="T29" s="20">
        <f t="shared" si="9"/>
        <v>0</v>
      </c>
      <c r="U29" s="20">
        <f t="shared" si="10"/>
        <v>0</v>
      </c>
      <c r="V29" s="20">
        <f t="shared" si="11"/>
        <v>0</v>
      </c>
      <c r="W29" s="20">
        <f t="shared" si="3"/>
        <v>0</v>
      </c>
      <c r="X29" s="20">
        <f t="shared" si="4"/>
        <v>0</v>
      </c>
      <c r="Y29" s="20">
        <f t="shared" si="5"/>
        <v>0</v>
      </c>
      <c r="Z29" s="20">
        <f t="shared" si="6"/>
        <v>0</v>
      </c>
      <c r="AA29" s="20">
        <f t="shared" si="7"/>
        <v>0</v>
      </c>
      <c r="AB29" s="20">
        <f t="shared" si="8"/>
        <v>0</v>
      </c>
      <c r="AC29" s="17" t="s">
        <v>26</v>
      </c>
    </row>
    <row r="30" spans="1:29" x14ac:dyDescent="0.3">
      <c r="A30" s="17" t="s">
        <v>249</v>
      </c>
      <c r="B30" s="20">
        <v>-23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-23</v>
      </c>
      <c r="K30" s="27">
        <v>-23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-23</v>
      </c>
      <c r="T30" s="20">
        <f t="shared" si="9"/>
        <v>0</v>
      </c>
      <c r="U30" s="20">
        <f t="shared" si="10"/>
        <v>0</v>
      </c>
      <c r="V30" s="20">
        <f t="shared" si="11"/>
        <v>0</v>
      </c>
      <c r="W30" s="20">
        <f t="shared" si="3"/>
        <v>0</v>
      </c>
      <c r="X30" s="20">
        <f t="shared" si="4"/>
        <v>0</v>
      </c>
      <c r="Y30" s="20">
        <f t="shared" si="5"/>
        <v>0</v>
      </c>
      <c r="Z30" s="20">
        <f t="shared" si="6"/>
        <v>0</v>
      </c>
      <c r="AA30" s="20">
        <f t="shared" si="7"/>
        <v>0</v>
      </c>
      <c r="AB30" s="20">
        <f t="shared" si="8"/>
        <v>0</v>
      </c>
      <c r="AC30" s="17" t="s">
        <v>26</v>
      </c>
    </row>
    <row r="31" spans="1:29" x14ac:dyDescent="0.3">
      <c r="A31" s="17" t="s">
        <v>260</v>
      </c>
      <c r="B31" s="20">
        <v>-96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6">
        <v>-96</v>
      </c>
      <c r="K31" s="27">
        <v>-96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-96</v>
      </c>
      <c r="T31" s="20">
        <f t="shared" si="9"/>
        <v>0</v>
      </c>
      <c r="U31" s="20">
        <f t="shared" si="10"/>
        <v>0</v>
      </c>
      <c r="V31" s="20">
        <f t="shared" si="11"/>
        <v>0</v>
      </c>
      <c r="W31" s="20">
        <f t="shared" si="3"/>
        <v>0</v>
      </c>
      <c r="X31" s="20">
        <f t="shared" si="4"/>
        <v>0</v>
      </c>
      <c r="Y31" s="20">
        <f t="shared" si="5"/>
        <v>0</v>
      </c>
      <c r="Z31" s="20">
        <f t="shared" si="6"/>
        <v>0</v>
      </c>
      <c r="AA31" s="20">
        <f t="shared" si="7"/>
        <v>0</v>
      </c>
      <c r="AB31" s="20">
        <f t="shared" si="8"/>
        <v>0</v>
      </c>
      <c r="AC31" s="17" t="s">
        <v>26</v>
      </c>
    </row>
    <row r="32" spans="1:29" x14ac:dyDescent="0.3">
      <c r="A32" s="17" t="s">
        <v>261</v>
      </c>
      <c r="B32" s="20">
        <v>-6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-6</v>
      </c>
      <c r="K32" s="27">
        <v>-6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-6</v>
      </c>
      <c r="T32" s="20">
        <f t="shared" si="9"/>
        <v>0</v>
      </c>
      <c r="U32" s="20">
        <f t="shared" si="10"/>
        <v>0</v>
      </c>
      <c r="V32" s="20">
        <f t="shared" si="11"/>
        <v>0</v>
      </c>
      <c r="W32" s="20">
        <f t="shared" si="3"/>
        <v>0</v>
      </c>
      <c r="X32" s="20">
        <f t="shared" si="4"/>
        <v>0</v>
      </c>
      <c r="Y32" s="20">
        <f t="shared" si="5"/>
        <v>0</v>
      </c>
      <c r="Z32" s="20">
        <f t="shared" si="6"/>
        <v>0</v>
      </c>
      <c r="AA32" s="20">
        <f t="shared" si="7"/>
        <v>0</v>
      </c>
      <c r="AB32" s="20">
        <f t="shared" si="8"/>
        <v>0</v>
      </c>
      <c r="AC32" s="17" t="s">
        <v>26</v>
      </c>
    </row>
    <row r="33" spans="1:29" x14ac:dyDescent="0.3">
      <c r="A33" s="17" t="s">
        <v>248</v>
      </c>
      <c r="B33" s="20">
        <v>-24</v>
      </c>
      <c r="C33" s="20">
        <v>0</v>
      </c>
      <c r="D33" s="20">
        <v>0</v>
      </c>
      <c r="E33" s="20">
        <v>5</v>
      </c>
      <c r="F33" s="20">
        <v>0</v>
      </c>
      <c r="G33" s="20">
        <v>0</v>
      </c>
      <c r="H33" s="20">
        <v>0</v>
      </c>
      <c r="I33" s="20">
        <v>0</v>
      </c>
      <c r="J33" s="26">
        <v>-29</v>
      </c>
      <c r="K33" s="27">
        <v>-24</v>
      </c>
      <c r="L33" s="20">
        <v>0</v>
      </c>
      <c r="M33" s="20">
        <v>0</v>
      </c>
      <c r="N33" s="20">
        <v>5</v>
      </c>
      <c r="O33" s="20">
        <v>0</v>
      </c>
      <c r="P33" s="20">
        <v>0</v>
      </c>
      <c r="Q33" s="20">
        <v>0</v>
      </c>
      <c r="R33" s="20">
        <v>0</v>
      </c>
      <c r="S33" s="26">
        <v>-29</v>
      </c>
      <c r="T33" s="20">
        <f t="shared" si="9"/>
        <v>0</v>
      </c>
      <c r="U33" s="20">
        <f t="shared" si="10"/>
        <v>0</v>
      </c>
      <c r="V33" s="20">
        <f t="shared" si="11"/>
        <v>0</v>
      </c>
      <c r="W33" s="20">
        <f t="shared" si="3"/>
        <v>0</v>
      </c>
      <c r="X33" s="20">
        <f t="shared" si="4"/>
        <v>0</v>
      </c>
      <c r="Y33" s="20">
        <f t="shared" si="5"/>
        <v>0</v>
      </c>
      <c r="Z33" s="20">
        <f t="shared" si="6"/>
        <v>0</v>
      </c>
      <c r="AA33" s="20">
        <f t="shared" si="7"/>
        <v>0</v>
      </c>
      <c r="AB33" s="20">
        <f t="shared" si="8"/>
        <v>0</v>
      </c>
      <c r="AC33" s="17" t="s">
        <v>26</v>
      </c>
    </row>
    <row r="34" spans="1:29" x14ac:dyDescent="0.3">
      <c r="A34" s="17" t="s">
        <v>245</v>
      </c>
      <c r="B34" s="20">
        <v>-41</v>
      </c>
      <c r="C34" s="20">
        <v>0</v>
      </c>
      <c r="D34" s="20">
        <v>0</v>
      </c>
      <c r="E34" s="20">
        <v>5</v>
      </c>
      <c r="F34" s="20">
        <v>0</v>
      </c>
      <c r="G34" s="20">
        <v>0</v>
      </c>
      <c r="H34" s="20">
        <v>0</v>
      </c>
      <c r="I34" s="20">
        <v>0</v>
      </c>
      <c r="J34" s="26">
        <v>-46</v>
      </c>
      <c r="K34" s="27">
        <v>-41</v>
      </c>
      <c r="L34" s="20">
        <v>0</v>
      </c>
      <c r="M34" s="20">
        <v>0</v>
      </c>
      <c r="N34" s="20">
        <v>5</v>
      </c>
      <c r="O34" s="20">
        <v>0</v>
      </c>
      <c r="P34" s="20">
        <v>0</v>
      </c>
      <c r="Q34" s="20">
        <v>0</v>
      </c>
      <c r="R34" s="20">
        <v>0</v>
      </c>
      <c r="S34" s="26">
        <v>-46</v>
      </c>
      <c r="T34" s="20">
        <f t="shared" si="9"/>
        <v>0</v>
      </c>
      <c r="U34" s="20">
        <f t="shared" si="10"/>
        <v>0</v>
      </c>
      <c r="V34" s="20">
        <f t="shared" si="11"/>
        <v>0</v>
      </c>
      <c r="W34" s="20">
        <f t="shared" si="3"/>
        <v>0</v>
      </c>
      <c r="X34" s="20">
        <f t="shared" si="4"/>
        <v>0</v>
      </c>
      <c r="Y34" s="20">
        <f t="shared" si="5"/>
        <v>0</v>
      </c>
      <c r="Z34" s="20">
        <f t="shared" si="6"/>
        <v>0</v>
      </c>
      <c r="AA34" s="20">
        <f t="shared" si="7"/>
        <v>0</v>
      </c>
      <c r="AB34" s="20">
        <f t="shared" si="8"/>
        <v>0</v>
      </c>
      <c r="AC34" s="17" t="s">
        <v>26</v>
      </c>
    </row>
    <row r="35" spans="1:29" x14ac:dyDescent="0.3">
      <c r="A35" s="17" t="s">
        <v>263</v>
      </c>
      <c r="B35" s="20">
        <v>-412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-412</v>
      </c>
      <c r="K35" s="27">
        <v>-412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-412</v>
      </c>
      <c r="T35" s="20">
        <f t="shared" si="9"/>
        <v>0</v>
      </c>
      <c r="U35" s="20">
        <f t="shared" si="10"/>
        <v>0</v>
      </c>
      <c r="V35" s="20">
        <f t="shared" si="11"/>
        <v>0</v>
      </c>
      <c r="W35" s="20">
        <f t="shared" si="3"/>
        <v>0</v>
      </c>
      <c r="X35" s="20">
        <f t="shared" si="4"/>
        <v>0</v>
      </c>
      <c r="Y35" s="20">
        <f t="shared" si="5"/>
        <v>0</v>
      </c>
      <c r="Z35" s="20">
        <f t="shared" si="6"/>
        <v>0</v>
      </c>
      <c r="AA35" s="20">
        <f t="shared" si="7"/>
        <v>0</v>
      </c>
      <c r="AB35" s="20">
        <f t="shared" si="8"/>
        <v>0</v>
      </c>
      <c r="AC35" s="17" t="s">
        <v>26</v>
      </c>
    </row>
    <row r="36" spans="1:29" x14ac:dyDescent="0.3">
      <c r="A36" s="17" t="s">
        <v>264</v>
      </c>
      <c r="B36" s="20">
        <v>-150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6">
        <v>-150</v>
      </c>
      <c r="K36" s="27">
        <v>-150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-150</v>
      </c>
      <c r="T36" s="20">
        <f t="shared" si="9"/>
        <v>0</v>
      </c>
      <c r="U36" s="20">
        <f t="shared" si="10"/>
        <v>0</v>
      </c>
      <c r="V36" s="20">
        <f t="shared" si="11"/>
        <v>0</v>
      </c>
      <c r="W36" s="20">
        <f t="shared" si="3"/>
        <v>0</v>
      </c>
      <c r="X36" s="20">
        <f t="shared" si="4"/>
        <v>0</v>
      </c>
      <c r="Y36" s="20">
        <f t="shared" si="5"/>
        <v>0</v>
      </c>
      <c r="Z36" s="20">
        <f t="shared" si="6"/>
        <v>0</v>
      </c>
      <c r="AA36" s="20">
        <f t="shared" si="7"/>
        <v>0</v>
      </c>
      <c r="AB36" s="20">
        <f t="shared" si="8"/>
        <v>0</v>
      </c>
      <c r="AC36" s="17" t="s">
        <v>26</v>
      </c>
    </row>
    <row r="37" spans="1:29" x14ac:dyDescent="0.3">
      <c r="A37" s="17" t="s">
        <v>265</v>
      </c>
      <c r="B37" s="20">
        <v>-10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-10</v>
      </c>
      <c r="K37" s="27">
        <v>-10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-10</v>
      </c>
      <c r="T37" s="20">
        <f t="shared" si="9"/>
        <v>0</v>
      </c>
      <c r="U37" s="20">
        <f t="shared" si="10"/>
        <v>0</v>
      </c>
      <c r="V37" s="20">
        <f t="shared" si="11"/>
        <v>0</v>
      </c>
      <c r="W37" s="20">
        <f t="shared" si="3"/>
        <v>0</v>
      </c>
      <c r="X37" s="20">
        <f t="shared" si="4"/>
        <v>0</v>
      </c>
      <c r="Y37" s="20">
        <f t="shared" si="5"/>
        <v>0</v>
      </c>
      <c r="Z37" s="20">
        <f t="shared" si="6"/>
        <v>0</v>
      </c>
      <c r="AA37" s="20">
        <f t="shared" si="7"/>
        <v>0</v>
      </c>
      <c r="AB37" s="20">
        <f t="shared" si="8"/>
        <v>0</v>
      </c>
      <c r="AC37" s="17" t="s">
        <v>26</v>
      </c>
    </row>
    <row r="38" spans="1:29" x14ac:dyDescent="0.3">
      <c r="A38" s="17" t="s">
        <v>266</v>
      </c>
      <c r="B38" s="20">
        <v>-9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-9</v>
      </c>
      <c r="K38" s="27">
        <v>-9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-9</v>
      </c>
      <c r="T38" s="20">
        <f t="shared" si="9"/>
        <v>0</v>
      </c>
      <c r="U38" s="20">
        <f t="shared" si="10"/>
        <v>0</v>
      </c>
      <c r="V38" s="20">
        <f t="shared" si="11"/>
        <v>0</v>
      </c>
      <c r="W38" s="20">
        <f t="shared" si="3"/>
        <v>0</v>
      </c>
      <c r="X38" s="20">
        <f t="shared" si="4"/>
        <v>0</v>
      </c>
      <c r="Y38" s="20">
        <f t="shared" si="5"/>
        <v>0</v>
      </c>
      <c r="Z38" s="20">
        <f t="shared" si="6"/>
        <v>0</v>
      </c>
      <c r="AA38" s="20">
        <f t="shared" si="7"/>
        <v>0</v>
      </c>
      <c r="AB38" s="20">
        <f t="shared" si="8"/>
        <v>0</v>
      </c>
      <c r="AC38" s="17" t="s">
        <v>26</v>
      </c>
    </row>
    <row r="39" spans="1:29" x14ac:dyDescent="0.3">
      <c r="A39" s="17" t="s">
        <v>267</v>
      </c>
      <c r="B39" s="20">
        <v>-208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-208</v>
      </c>
      <c r="K39" s="27">
        <v>-208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-208</v>
      </c>
      <c r="T39" s="20">
        <f t="shared" si="9"/>
        <v>0</v>
      </c>
      <c r="U39" s="20">
        <f t="shared" si="10"/>
        <v>0</v>
      </c>
      <c r="V39" s="20">
        <f t="shared" si="11"/>
        <v>0</v>
      </c>
      <c r="W39" s="20">
        <f t="shared" si="3"/>
        <v>0</v>
      </c>
      <c r="X39" s="20">
        <f t="shared" si="4"/>
        <v>0</v>
      </c>
      <c r="Y39" s="20">
        <f t="shared" si="5"/>
        <v>0</v>
      </c>
      <c r="Z39" s="20">
        <f t="shared" si="6"/>
        <v>0</v>
      </c>
      <c r="AA39" s="20">
        <f t="shared" si="7"/>
        <v>0</v>
      </c>
      <c r="AB39" s="20">
        <f t="shared" si="8"/>
        <v>0</v>
      </c>
      <c r="AC39" s="17" t="s">
        <v>26</v>
      </c>
    </row>
    <row r="40" spans="1:29" x14ac:dyDescent="0.3">
      <c r="A40" s="17" t="s">
        <v>251</v>
      </c>
      <c r="B40" s="20">
        <v>-14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-14</v>
      </c>
      <c r="K40" s="27">
        <v>-14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-14</v>
      </c>
      <c r="T40" s="20">
        <f t="shared" si="9"/>
        <v>0</v>
      </c>
      <c r="U40" s="20">
        <f t="shared" si="10"/>
        <v>0</v>
      </c>
      <c r="V40" s="20">
        <f t="shared" si="11"/>
        <v>0</v>
      </c>
      <c r="W40" s="20">
        <f t="shared" si="3"/>
        <v>0</v>
      </c>
      <c r="X40" s="20">
        <f t="shared" si="4"/>
        <v>0</v>
      </c>
      <c r="Y40" s="20">
        <f t="shared" si="5"/>
        <v>0</v>
      </c>
      <c r="Z40" s="20">
        <f t="shared" si="6"/>
        <v>0</v>
      </c>
      <c r="AA40" s="20">
        <f t="shared" si="7"/>
        <v>0</v>
      </c>
      <c r="AB40" s="20">
        <f t="shared" si="8"/>
        <v>0</v>
      </c>
      <c r="AC40" s="17" t="s">
        <v>26</v>
      </c>
    </row>
    <row r="41" spans="1:29" x14ac:dyDescent="0.3">
      <c r="A41" s="17" t="s">
        <v>250</v>
      </c>
      <c r="B41" s="20">
        <v>-43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-43</v>
      </c>
      <c r="K41" s="27">
        <v>-43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-43</v>
      </c>
      <c r="T41" s="20">
        <f t="shared" si="9"/>
        <v>0</v>
      </c>
      <c r="U41" s="20">
        <f t="shared" si="10"/>
        <v>0</v>
      </c>
      <c r="V41" s="20">
        <f t="shared" si="11"/>
        <v>0</v>
      </c>
      <c r="W41" s="20">
        <f t="shared" si="3"/>
        <v>0</v>
      </c>
      <c r="X41" s="20">
        <f t="shared" si="4"/>
        <v>0</v>
      </c>
      <c r="Y41" s="20">
        <f t="shared" si="5"/>
        <v>0</v>
      </c>
      <c r="Z41" s="20">
        <f t="shared" si="6"/>
        <v>0</v>
      </c>
      <c r="AA41" s="20">
        <f t="shared" si="7"/>
        <v>0</v>
      </c>
      <c r="AB41" s="20">
        <f t="shared" si="8"/>
        <v>0</v>
      </c>
      <c r="AC41" s="17" t="s">
        <v>26</v>
      </c>
    </row>
    <row r="42" spans="1:29" x14ac:dyDescent="0.3">
      <c r="A42" s="17" t="s">
        <v>268</v>
      </c>
      <c r="B42" s="20">
        <v>-38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-38</v>
      </c>
      <c r="K42" s="27">
        <v>-38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-38</v>
      </c>
      <c r="T42" s="20">
        <f t="shared" si="9"/>
        <v>0</v>
      </c>
      <c r="U42" s="20">
        <f t="shared" si="10"/>
        <v>0</v>
      </c>
      <c r="V42" s="20">
        <f t="shared" si="11"/>
        <v>0</v>
      </c>
      <c r="W42" s="20">
        <f t="shared" si="3"/>
        <v>0</v>
      </c>
      <c r="X42" s="20">
        <f t="shared" si="4"/>
        <v>0</v>
      </c>
      <c r="Y42" s="20">
        <f t="shared" si="5"/>
        <v>0</v>
      </c>
      <c r="Z42" s="20">
        <f t="shared" si="6"/>
        <v>0</v>
      </c>
      <c r="AA42" s="20">
        <f t="shared" si="7"/>
        <v>0</v>
      </c>
      <c r="AB42" s="20">
        <f t="shared" si="8"/>
        <v>0</v>
      </c>
      <c r="AC42" s="17" t="s">
        <v>26</v>
      </c>
    </row>
    <row r="43" spans="1:29" x14ac:dyDescent="0.3">
      <c r="A43" s="17" t="s">
        <v>269</v>
      </c>
      <c r="B43" s="20">
        <v>-7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-7</v>
      </c>
      <c r="K43" s="27">
        <v>-7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-7</v>
      </c>
      <c r="T43" s="20">
        <f t="shared" si="9"/>
        <v>0</v>
      </c>
      <c r="U43" s="20">
        <f t="shared" si="10"/>
        <v>0</v>
      </c>
      <c r="V43" s="20">
        <f t="shared" si="11"/>
        <v>0</v>
      </c>
      <c r="W43" s="20">
        <f t="shared" si="3"/>
        <v>0</v>
      </c>
      <c r="X43" s="20">
        <f t="shared" si="4"/>
        <v>0</v>
      </c>
      <c r="Y43" s="20">
        <f t="shared" si="5"/>
        <v>0</v>
      </c>
      <c r="Z43" s="20">
        <f t="shared" si="6"/>
        <v>0</v>
      </c>
      <c r="AA43" s="20">
        <f t="shared" si="7"/>
        <v>0</v>
      </c>
      <c r="AB43" s="20">
        <f t="shared" si="8"/>
        <v>0</v>
      </c>
      <c r="AC43" s="17" t="s">
        <v>26</v>
      </c>
    </row>
    <row r="44" spans="1:29" x14ac:dyDescent="0.3">
      <c r="A44" s="17" t="s">
        <v>252</v>
      </c>
      <c r="B44" s="20">
        <v>-137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-137</v>
      </c>
      <c r="K44" s="27">
        <v>-137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-137</v>
      </c>
      <c r="T44" s="20">
        <f t="shared" si="9"/>
        <v>0</v>
      </c>
      <c r="U44" s="20">
        <f t="shared" si="10"/>
        <v>0</v>
      </c>
      <c r="V44" s="20">
        <f t="shared" si="11"/>
        <v>0</v>
      </c>
      <c r="W44" s="20">
        <f t="shared" si="3"/>
        <v>0</v>
      </c>
      <c r="X44" s="20">
        <f t="shared" si="4"/>
        <v>0</v>
      </c>
      <c r="Y44" s="20">
        <f t="shared" si="5"/>
        <v>0</v>
      </c>
      <c r="Z44" s="20">
        <f t="shared" si="6"/>
        <v>0</v>
      </c>
      <c r="AA44" s="20">
        <f t="shared" si="7"/>
        <v>0</v>
      </c>
      <c r="AB44" s="20">
        <f t="shared" si="8"/>
        <v>0</v>
      </c>
      <c r="AC44" s="17" t="s">
        <v>26</v>
      </c>
    </row>
    <row r="45" spans="1:29" x14ac:dyDescent="0.3">
      <c r="A45" s="17" t="s">
        <v>270</v>
      </c>
      <c r="B45" s="20">
        <v>-108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-108</v>
      </c>
      <c r="K45" s="27">
        <v>-108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-108</v>
      </c>
      <c r="T45" s="20">
        <f t="shared" si="9"/>
        <v>0</v>
      </c>
      <c r="U45" s="20">
        <f t="shared" si="10"/>
        <v>0</v>
      </c>
      <c r="V45" s="20">
        <f t="shared" si="11"/>
        <v>0</v>
      </c>
      <c r="W45" s="20">
        <f t="shared" si="3"/>
        <v>0</v>
      </c>
      <c r="X45" s="20">
        <f t="shared" si="4"/>
        <v>0</v>
      </c>
      <c r="Y45" s="20">
        <f t="shared" si="5"/>
        <v>0</v>
      </c>
      <c r="Z45" s="20">
        <f t="shared" si="6"/>
        <v>0</v>
      </c>
      <c r="AA45" s="20">
        <f t="shared" si="7"/>
        <v>0</v>
      </c>
      <c r="AB45" s="20">
        <f t="shared" si="8"/>
        <v>0</v>
      </c>
      <c r="AC45" s="17" t="s">
        <v>26</v>
      </c>
    </row>
    <row r="46" spans="1:29" x14ac:dyDescent="0.3">
      <c r="A46" s="17" t="s">
        <v>253</v>
      </c>
      <c r="B46" s="20">
        <v>15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15</v>
      </c>
      <c r="K46" s="27">
        <v>15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15</v>
      </c>
      <c r="T46" s="20">
        <f t="shared" si="9"/>
        <v>0</v>
      </c>
      <c r="U46" s="20">
        <f t="shared" si="10"/>
        <v>0</v>
      </c>
      <c r="V46" s="20">
        <f t="shared" si="11"/>
        <v>0</v>
      </c>
      <c r="W46" s="20">
        <f t="shared" si="3"/>
        <v>0</v>
      </c>
      <c r="X46" s="20">
        <f t="shared" si="4"/>
        <v>0</v>
      </c>
      <c r="Y46" s="20">
        <f t="shared" si="5"/>
        <v>0</v>
      </c>
      <c r="Z46" s="20">
        <f t="shared" si="6"/>
        <v>0</v>
      </c>
      <c r="AA46" s="20">
        <f t="shared" si="7"/>
        <v>0</v>
      </c>
      <c r="AB46" s="20">
        <f t="shared" si="8"/>
        <v>0</v>
      </c>
      <c r="AC46" s="17" t="s">
        <v>26</v>
      </c>
    </row>
    <row r="47" spans="1:29" x14ac:dyDescent="0.3">
      <c r="A47" s="17" t="s">
        <v>254</v>
      </c>
      <c r="B47" s="20">
        <v>36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36</v>
      </c>
      <c r="K47" s="27">
        <v>36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36</v>
      </c>
      <c r="T47" s="20">
        <f t="shared" si="9"/>
        <v>0</v>
      </c>
      <c r="U47" s="20">
        <f t="shared" si="10"/>
        <v>0</v>
      </c>
      <c r="V47" s="20">
        <f t="shared" si="11"/>
        <v>0</v>
      </c>
      <c r="W47" s="20">
        <f t="shared" si="3"/>
        <v>0</v>
      </c>
      <c r="X47" s="20">
        <f t="shared" si="4"/>
        <v>0</v>
      </c>
      <c r="Y47" s="20">
        <f t="shared" si="5"/>
        <v>0</v>
      </c>
      <c r="Z47" s="20">
        <f t="shared" si="6"/>
        <v>0</v>
      </c>
      <c r="AA47" s="20">
        <f t="shared" si="7"/>
        <v>0</v>
      </c>
      <c r="AB47" s="20">
        <f t="shared" si="8"/>
        <v>0</v>
      </c>
      <c r="AC47" s="17" t="s">
        <v>26</v>
      </c>
    </row>
    <row r="48" spans="1:29" x14ac:dyDescent="0.3">
      <c r="A48" s="17" t="s">
        <v>255</v>
      </c>
      <c r="B48" s="20">
        <v>-80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-80</v>
      </c>
      <c r="K48" s="27">
        <v>-80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-80</v>
      </c>
      <c r="T48" s="20">
        <f t="shared" si="9"/>
        <v>0</v>
      </c>
      <c r="U48" s="20">
        <f t="shared" si="10"/>
        <v>0</v>
      </c>
      <c r="V48" s="20">
        <f t="shared" si="11"/>
        <v>0</v>
      </c>
      <c r="W48" s="20">
        <f t="shared" si="3"/>
        <v>0</v>
      </c>
      <c r="X48" s="20">
        <f t="shared" si="4"/>
        <v>0</v>
      </c>
      <c r="Y48" s="20">
        <f t="shared" si="5"/>
        <v>0</v>
      </c>
      <c r="Z48" s="20">
        <f t="shared" si="6"/>
        <v>0</v>
      </c>
      <c r="AA48" s="20">
        <f t="shared" si="7"/>
        <v>0</v>
      </c>
      <c r="AB48" s="20">
        <f t="shared" si="8"/>
        <v>0</v>
      </c>
      <c r="AC48" s="17" t="s">
        <v>26</v>
      </c>
    </row>
    <row r="49" spans="1:29" x14ac:dyDescent="0.3">
      <c r="A49" s="17" t="s">
        <v>271</v>
      </c>
      <c r="B49" s="20">
        <v>-68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-68</v>
      </c>
      <c r="K49" s="27">
        <v>-68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-68</v>
      </c>
      <c r="T49" s="20">
        <f t="shared" si="9"/>
        <v>0</v>
      </c>
      <c r="U49" s="20">
        <f t="shared" si="10"/>
        <v>0</v>
      </c>
      <c r="V49" s="20">
        <f t="shared" si="11"/>
        <v>0</v>
      </c>
      <c r="W49" s="20">
        <f t="shared" si="3"/>
        <v>0</v>
      </c>
      <c r="X49" s="20">
        <f t="shared" si="4"/>
        <v>0</v>
      </c>
      <c r="Y49" s="20">
        <f t="shared" si="5"/>
        <v>0</v>
      </c>
      <c r="Z49" s="20">
        <f t="shared" si="6"/>
        <v>0</v>
      </c>
      <c r="AA49" s="20">
        <f t="shared" si="7"/>
        <v>0</v>
      </c>
      <c r="AB49" s="20">
        <f t="shared" si="8"/>
        <v>0</v>
      </c>
      <c r="AC49" s="17" t="s">
        <v>26</v>
      </c>
    </row>
    <row r="50" spans="1:29" x14ac:dyDescent="0.3">
      <c r="A50" s="17" t="s">
        <v>272</v>
      </c>
      <c r="B50" s="20">
        <v>-1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-1</v>
      </c>
      <c r="K50" s="27">
        <v>-1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-1</v>
      </c>
      <c r="T50" s="20">
        <f t="shared" ref="T50:T55" si="12">B50-K50</f>
        <v>0</v>
      </c>
      <c r="U50" s="20">
        <f t="shared" ref="U50:U55" si="13">C50-L50</f>
        <v>0</v>
      </c>
      <c r="V50" s="20">
        <f t="shared" ref="V50:V55" si="14">D50-M50</f>
        <v>0</v>
      </c>
      <c r="W50" s="20">
        <f t="shared" ref="W50:W55" si="15">E50-N50</f>
        <v>0</v>
      </c>
      <c r="X50" s="20">
        <f t="shared" ref="X50:X55" si="16">F50-O50</f>
        <v>0</v>
      </c>
      <c r="Y50" s="20">
        <f t="shared" ref="Y50:Y55" si="17">G50-P50</f>
        <v>0</v>
      </c>
      <c r="Z50" s="20">
        <f t="shared" ref="Z50:Z55" si="18">H50-Q50</f>
        <v>0</v>
      </c>
      <c r="AA50" s="20">
        <f t="shared" ref="AA50:AA55" si="19">I50-R50</f>
        <v>0</v>
      </c>
      <c r="AB50" s="20">
        <f t="shared" ref="AB50:AB55" si="20">J50-S50</f>
        <v>0</v>
      </c>
      <c r="AC50" s="17" t="s">
        <v>26</v>
      </c>
    </row>
    <row r="51" spans="1:29" x14ac:dyDescent="0.3">
      <c r="A51" s="17" t="s">
        <v>256</v>
      </c>
      <c r="B51" s="20">
        <v>-16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-16</v>
      </c>
      <c r="K51" s="27">
        <v>-16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-16</v>
      </c>
      <c r="T51" s="20">
        <f t="shared" si="12"/>
        <v>0</v>
      </c>
      <c r="U51" s="20">
        <f t="shared" si="13"/>
        <v>0</v>
      </c>
      <c r="V51" s="20">
        <f t="shared" si="14"/>
        <v>0</v>
      </c>
      <c r="W51" s="20">
        <f t="shared" si="15"/>
        <v>0</v>
      </c>
      <c r="X51" s="20">
        <f t="shared" si="16"/>
        <v>0</v>
      </c>
      <c r="Y51" s="20">
        <f t="shared" si="17"/>
        <v>0</v>
      </c>
      <c r="Z51" s="20">
        <f t="shared" si="18"/>
        <v>0</v>
      </c>
      <c r="AA51" s="20">
        <f t="shared" si="19"/>
        <v>0</v>
      </c>
      <c r="AB51" s="20">
        <f t="shared" si="20"/>
        <v>0</v>
      </c>
      <c r="AC51" s="17" t="s">
        <v>26</v>
      </c>
    </row>
    <row r="52" spans="1:29" x14ac:dyDescent="0.3">
      <c r="A52" s="17" t="s">
        <v>273</v>
      </c>
      <c r="B52" s="20">
        <v>-27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-27</v>
      </c>
      <c r="K52" s="27">
        <v>-27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-27</v>
      </c>
      <c r="T52" s="20">
        <f t="shared" si="12"/>
        <v>0</v>
      </c>
      <c r="U52" s="20">
        <f t="shared" si="13"/>
        <v>0</v>
      </c>
      <c r="V52" s="20">
        <f t="shared" si="14"/>
        <v>0</v>
      </c>
      <c r="W52" s="20">
        <f t="shared" si="15"/>
        <v>0</v>
      </c>
      <c r="X52" s="20">
        <f t="shared" si="16"/>
        <v>0</v>
      </c>
      <c r="Y52" s="20">
        <f t="shared" si="17"/>
        <v>0</v>
      </c>
      <c r="Z52" s="20">
        <f t="shared" si="18"/>
        <v>0</v>
      </c>
      <c r="AA52" s="20">
        <f t="shared" si="19"/>
        <v>0</v>
      </c>
      <c r="AB52" s="20">
        <f t="shared" si="20"/>
        <v>0</v>
      </c>
      <c r="AC52" s="17" t="s">
        <v>26</v>
      </c>
    </row>
    <row r="53" spans="1:29" x14ac:dyDescent="0.3">
      <c r="A53" s="17" t="s">
        <v>274</v>
      </c>
      <c r="B53" s="20">
        <v>-10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-10</v>
      </c>
      <c r="K53" s="27">
        <v>-10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-10</v>
      </c>
      <c r="T53" s="20">
        <f t="shared" si="12"/>
        <v>0</v>
      </c>
      <c r="U53" s="20">
        <f t="shared" si="13"/>
        <v>0</v>
      </c>
      <c r="V53" s="20">
        <f t="shared" si="14"/>
        <v>0</v>
      </c>
      <c r="W53" s="20">
        <f t="shared" si="15"/>
        <v>0</v>
      </c>
      <c r="X53" s="20">
        <f t="shared" si="16"/>
        <v>0</v>
      </c>
      <c r="Y53" s="20">
        <f t="shared" si="17"/>
        <v>0</v>
      </c>
      <c r="Z53" s="20">
        <f t="shared" si="18"/>
        <v>0</v>
      </c>
      <c r="AA53" s="20">
        <f t="shared" si="19"/>
        <v>0</v>
      </c>
      <c r="AB53" s="20">
        <f t="shared" si="20"/>
        <v>0</v>
      </c>
      <c r="AC53" s="17" t="s">
        <v>26</v>
      </c>
    </row>
    <row r="54" spans="1:29" x14ac:dyDescent="0.3">
      <c r="A54" s="17" t="s">
        <v>275</v>
      </c>
      <c r="B54" s="20">
        <v>-82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-82</v>
      </c>
      <c r="K54" s="27">
        <v>-82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-82</v>
      </c>
      <c r="T54" s="20">
        <f t="shared" si="12"/>
        <v>0</v>
      </c>
      <c r="U54" s="20">
        <f t="shared" si="13"/>
        <v>0</v>
      </c>
      <c r="V54" s="20">
        <f t="shared" si="14"/>
        <v>0</v>
      </c>
      <c r="W54" s="20">
        <f t="shared" si="15"/>
        <v>0</v>
      </c>
      <c r="X54" s="20">
        <f t="shared" si="16"/>
        <v>0</v>
      </c>
      <c r="Y54" s="20">
        <f t="shared" si="17"/>
        <v>0</v>
      </c>
      <c r="Z54" s="20">
        <f t="shared" si="18"/>
        <v>0</v>
      </c>
      <c r="AA54" s="20">
        <f t="shared" si="19"/>
        <v>0</v>
      </c>
      <c r="AB54" s="20">
        <f t="shared" si="20"/>
        <v>0</v>
      </c>
      <c r="AC54" s="17" t="s">
        <v>26</v>
      </c>
    </row>
    <row r="55" spans="1:29" ht="15" thickBot="1" x14ac:dyDescent="0.35">
      <c r="A55" s="17" t="s">
        <v>276</v>
      </c>
      <c r="B55" s="20">
        <v>-158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-158</v>
      </c>
      <c r="K55" s="27">
        <v>-158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-158</v>
      </c>
      <c r="T55" s="20">
        <f t="shared" si="12"/>
        <v>0</v>
      </c>
      <c r="U55" s="20">
        <f t="shared" si="13"/>
        <v>0</v>
      </c>
      <c r="V55" s="20">
        <f t="shared" si="14"/>
        <v>0</v>
      </c>
      <c r="W55" s="20">
        <f t="shared" si="15"/>
        <v>0</v>
      </c>
      <c r="X55" s="20">
        <f t="shared" si="16"/>
        <v>0</v>
      </c>
      <c r="Y55" s="20">
        <f t="shared" si="17"/>
        <v>0</v>
      </c>
      <c r="Z55" s="20">
        <f t="shared" si="18"/>
        <v>0</v>
      </c>
      <c r="AA55" s="20">
        <f t="shared" si="19"/>
        <v>0</v>
      </c>
      <c r="AB55" s="20">
        <f t="shared" si="20"/>
        <v>0</v>
      </c>
      <c r="AC55" s="17" t="s">
        <v>26</v>
      </c>
    </row>
    <row r="56" spans="1:29" s="37" customFormat="1" ht="16.2" thickBot="1" x14ac:dyDescent="0.35">
      <c r="A56" s="32" t="s">
        <v>19</v>
      </c>
      <c r="B56" s="33">
        <f t="shared" ref="B56:AB56" si="21">SUM(B4:B55)</f>
        <v>-9789</v>
      </c>
      <c r="C56" s="33">
        <f t="shared" si="21"/>
        <v>1</v>
      </c>
      <c r="D56" s="33">
        <f t="shared" si="21"/>
        <v>0</v>
      </c>
      <c r="E56" s="33">
        <f t="shared" si="21"/>
        <v>490</v>
      </c>
      <c r="F56" s="33">
        <f t="shared" si="21"/>
        <v>0</v>
      </c>
      <c r="G56" s="33">
        <f t="shared" si="21"/>
        <v>0</v>
      </c>
      <c r="H56" s="33">
        <f t="shared" si="21"/>
        <v>0</v>
      </c>
      <c r="I56" s="33">
        <f t="shared" si="21"/>
        <v>0</v>
      </c>
      <c r="J56" s="34">
        <f t="shared" si="21"/>
        <v>-10278</v>
      </c>
      <c r="K56" s="35">
        <f t="shared" si="21"/>
        <v>-9789</v>
      </c>
      <c r="L56" s="33">
        <f t="shared" si="21"/>
        <v>1</v>
      </c>
      <c r="M56" s="33">
        <f t="shared" si="21"/>
        <v>0</v>
      </c>
      <c r="N56" s="33">
        <f t="shared" si="21"/>
        <v>490</v>
      </c>
      <c r="O56" s="33">
        <f t="shared" si="21"/>
        <v>0</v>
      </c>
      <c r="P56" s="33">
        <f t="shared" si="21"/>
        <v>0</v>
      </c>
      <c r="Q56" s="33">
        <f t="shared" si="21"/>
        <v>0</v>
      </c>
      <c r="R56" s="33">
        <f t="shared" si="21"/>
        <v>0</v>
      </c>
      <c r="S56" s="34">
        <f t="shared" si="21"/>
        <v>-10278</v>
      </c>
      <c r="T56" s="33">
        <f t="shared" si="21"/>
        <v>0</v>
      </c>
      <c r="U56" s="33">
        <f t="shared" si="21"/>
        <v>0</v>
      </c>
      <c r="V56" s="33">
        <f t="shared" si="21"/>
        <v>0</v>
      </c>
      <c r="W56" s="33">
        <f t="shared" si="21"/>
        <v>0</v>
      </c>
      <c r="X56" s="33">
        <f t="shared" si="21"/>
        <v>0</v>
      </c>
      <c r="Y56" s="33">
        <f t="shared" si="21"/>
        <v>0</v>
      </c>
      <c r="Z56" s="33">
        <f t="shared" si="21"/>
        <v>0</v>
      </c>
      <c r="AA56" s="33">
        <f t="shared" si="21"/>
        <v>0</v>
      </c>
      <c r="AB56" s="34">
        <f t="shared" si="21"/>
        <v>0</v>
      </c>
      <c r="AC56" s="36"/>
    </row>
  </sheetData>
  <mergeCells count="3">
    <mergeCell ref="B1:J1"/>
    <mergeCell ref="K1:S1"/>
    <mergeCell ref="T1:AB1"/>
  </mergeCells>
  <conditionalFormatting sqref="A56:A1048576 A1:A5">
    <cfRule type="duplicateValues" dxfId="20" priority="68"/>
  </conditionalFormatting>
  <conditionalFormatting sqref="A6">
    <cfRule type="duplicateValues" dxfId="19" priority="71"/>
  </conditionalFormatting>
  <conditionalFormatting sqref="A51:A52">
    <cfRule type="duplicateValues" dxfId="18" priority="16"/>
  </conditionalFormatting>
  <conditionalFormatting sqref="A51:A52">
    <cfRule type="duplicateValues" dxfId="17" priority="15"/>
  </conditionalFormatting>
  <conditionalFormatting sqref="A41:A47">
    <cfRule type="duplicateValues" dxfId="16" priority="10"/>
  </conditionalFormatting>
  <conditionalFormatting sqref="A19:A20 A8">
    <cfRule type="duplicateValues" dxfId="15" priority="11"/>
  </conditionalFormatting>
  <conditionalFormatting sqref="A27:A33">
    <cfRule type="duplicateValues" dxfId="14" priority="7"/>
  </conditionalFormatting>
  <conditionalFormatting sqref="A9:A10">
    <cfRule type="duplicateValues" dxfId="13" priority="4"/>
  </conditionalFormatting>
  <conditionalFormatting sqref="A9:A10">
    <cfRule type="duplicateValues" dxfId="12" priority="3"/>
  </conditionalFormatting>
  <conditionalFormatting sqref="A11:A18">
    <cfRule type="duplicateValues" dxfId="11" priority="2"/>
  </conditionalFormatting>
  <conditionalFormatting sqref="A11:A18">
    <cfRule type="duplicateValues" dxfId="10" priority="1"/>
  </conditionalFormatting>
  <conditionalFormatting sqref="A48:A49">
    <cfRule type="duplicateValues" dxfId="9" priority="12"/>
  </conditionalFormatting>
  <conditionalFormatting sqref="A7">
    <cfRule type="duplicateValues" dxfId="8" priority="95"/>
  </conditionalFormatting>
  <conditionalFormatting sqref="A56:A1048576 A1:A7">
    <cfRule type="duplicateValues" dxfId="7" priority="96"/>
  </conditionalFormatting>
  <conditionalFormatting sqref="A50">
    <cfRule type="duplicateValues" dxfId="6" priority="99"/>
  </conditionalFormatting>
  <conditionalFormatting sqref="A50">
    <cfRule type="duplicateValues" dxfId="5" priority="100"/>
  </conditionalFormatting>
  <conditionalFormatting sqref="A53:A55">
    <cfRule type="duplicateValues" dxfId="4" priority="101"/>
  </conditionalFormatting>
  <conditionalFormatting sqref="A34:A40">
    <cfRule type="duplicateValues" dxfId="3" priority="103"/>
  </conditionalFormatting>
  <conditionalFormatting sqref="A34:A49 A19:A20 A8">
    <cfRule type="duplicateValues" dxfId="2" priority="105"/>
  </conditionalFormatting>
  <conditionalFormatting sqref="A21:A26">
    <cfRule type="duplicateValues" dxfId="1" priority="117"/>
  </conditionalFormatting>
  <conditionalFormatting sqref="A21:A33">
    <cfRule type="duplicateValues" dxfId="0" priority="11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2021-06-22T11:48:10Z</dcterms:modified>
</cp:coreProperties>
</file>