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4454840-MAHIMA AGRO CLINIC\"/>
    </mc:Choice>
  </mc:AlternateContent>
  <xr:revisionPtr revIDLastSave="0" documentId="13_ncr:1_{0881AD44-B35A-4FE4-B102-CED7EFDFAA21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Report'!$A$13:$K$210</definedName>
    <definedName name="_xlnm._FilterDatabase" localSheetId="1" hidden="1">'Dealer Report working'!$A$1:$G$7</definedName>
    <definedName name="_xlnm._FilterDatabase" localSheetId="5" hidden="1">Reco!$A$3:$AC$10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3" r:id="rId9"/>
  </pivotCaches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2" i="5"/>
  <c r="F207" i="1"/>
  <c r="G207" i="1"/>
  <c r="H207" i="1"/>
  <c r="F208" i="1"/>
  <c r="G208" i="1" s="1"/>
  <c r="H208" i="1"/>
  <c r="I208" i="1" s="1"/>
  <c r="J208" i="1"/>
  <c r="K208" i="1" s="1"/>
  <c r="F209" i="1"/>
  <c r="G209" i="1" s="1"/>
  <c r="H209" i="1"/>
  <c r="I209" i="1" s="1"/>
  <c r="F210" i="1"/>
  <c r="H210" i="1"/>
  <c r="I210" i="1" s="1"/>
  <c r="F177" i="1"/>
  <c r="G177" i="1" s="1"/>
  <c r="H177" i="1"/>
  <c r="F178" i="1"/>
  <c r="G178" i="1" s="1"/>
  <c r="H178" i="1"/>
  <c r="I178" i="1"/>
  <c r="F179" i="1"/>
  <c r="G179" i="1" s="1"/>
  <c r="H179" i="1"/>
  <c r="I179" i="1"/>
  <c r="F180" i="1"/>
  <c r="H180" i="1"/>
  <c r="I180" i="1" s="1"/>
  <c r="F181" i="1"/>
  <c r="G181" i="1"/>
  <c r="H181" i="1"/>
  <c r="F182" i="1"/>
  <c r="G182" i="1" s="1"/>
  <c r="H182" i="1"/>
  <c r="I182" i="1" s="1"/>
  <c r="F183" i="1"/>
  <c r="G183" i="1" s="1"/>
  <c r="H183" i="1"/>
  <c r="I183" i="1" s="1"/>
  <c r="F184" i="1"/>
  <c r="H184" i="1"/>
  <c r="I184" i="1" s="1"/>
  <c r="F185" i="1"/>
  <c r="G185" i="1" s="1"/>
  <c r="H185" i="1"/>
  <c r="F186" i="1"/>
  <c r="G186" i="1"/>
  <c r="H186" i="1"/>
  <c r="I186" i="1" s="1"/>
  <c r="F187" i="1"/>
  <c r="G187" i="1" s="1"/>
  <c r="H187" i="1"/>
  <c r="I187" i="1"/>
  <c r="J187" i="1"/>
  <c r="K187" i="1"/>
  <c r="F188" i="1"/>
  <c r="H188" i="1"/>
  <c r="I188" i="1" s="1"/>
  <c r="F189" i="1"/>
  <c r="G189" i="1"/>
  <c r="H189" i="1"/>
  <c r="F190" i="1"/>
  <c r="G190" i="1" s="1"/>
  <c r="H190" i="1"/>
  <c r="I190" i="1" s="1"/>
  <c r="F191" i="1"/>
  <c r="G191" i="1" s="1"/>
  <c r="H191" i="1"/>
  <c r="I191" i="1" s="1"/>
  <c r="J191" i="1"/>
  <c r="K191" i="1" s="1"/>
  <c r="F192" i="1"/>
  <c r="G192" i="1" s="1"/>
  <c r="H192" i="1"/>
  <c r="I192" i="1" s="1"/>
  <c r="F193" i="1"/>
  <c r="G193" i="1" s="1"/>
  <c r="H193" i="1"/>
  <c r="F194" i="1"/>
  <c r="G194" i="1"/>
  <c r="H194" i="1"/>
  <c r="J194" i="1" s="1"/>
  <c r="K194" i="1" s="1"/>
  <c r="I194" i="1"/>
  <c r="F195" i="1"/>
  <c r="G195" i="1" s="1"/>
  <c r="H195" i="1"/>
  <c r="I195" i="1" s="1"/>
  <c r="F196" i="1"/>
  <c r="G196" i="1" s="1"/>
  <c r="H196" i="1"/>
  <c r="F197" i="1"/>
  <c r="G197" i="1" s="1"/>
  <c r="H197" i="1"/>
  <c r="I197" i="1" s="1"/>
  <c r="F198" i="1"/>
  <c r="G198" i="1"/>
  <c r="H198" i="1"/>
  <c r="I198" i="1" s="1"/>
  <c r="F199" i="1"/>
  <c r="G199" i="1" s="1"/>
  <c r="H199" i="1"/>
  <c r="I199" i="1"/>
  <c r="J199" i="1"/>
  <c r="K199" i="1"/>
  <c r="F200" i="1"/>
  <c r="G200" i="1" s="1"/>
  <c r="H200" i="1"/>
  <c r="I200" i="1" s="1"/>
  <c r="F201" i="1"/>
  <c r="G201" i="1" s="1"/>
  <c r="H201" i="1"/>
  <c r="I201" i="1" s="1"/>
  <c r="F202" i="1"/>
  <c r="G202" i="1" s="1"/>
  <c r="H202" i="1"/>
  <c r="I202" i="1" s="1"/>
  <c r="F203" i="1"/>
  <c r="G203" i="1" s="1"/>
  <c r="H203" i="1"/>
  <c r="J203" i="1" s="1"/>
  <c r="K203" i="1" s="1"/>
  <c r="F149" i="1"/>
  <c r="G149" i="1" s="1"/>
  <c r="H149" i="1"/>
  <c r="I149" i="1" s="1"/>
  <c r="F150" i="1"/>
  <c r="G150" i="1" s="1"/>
  <c r="H150" i="1"/>
  <c r="I150" i="1" s="1"/>
  <c r="F151" i="1"/>
  <c r="G151" i="1" s="1"/>
  <c r="H151" i="1"/>
  <c r="I151" i="1"/>
  <c r="F152" i="1"/>
  <c r="H152" i="1"/>
  <c r="I152" i="1" s="1"/>
  <c r="F153" i="1"/>
  <c r="G153" i="1" s="1"/>
  <c r="H153" i="1"/>
  <c r="I153" i="1" s="1"/>
  <c r="F154" i="1"/>
  <c r="G154" i="1" s="1"/>
  <c r="H154" i="1"/>
  <c r="I154" i="1" s="1"/>
  <c r="F155" i="1"/>
  <c r="G155" i="1"/>
  <c r="H155" i="1"/>
  <c r="J155" i="1" s="1"/>
  <c r="K155" i="1" s="1"/>
  <c r="F156" i="1"/>
  <c r="G156" i="1" s="1"/>
  <c r="H156" i="1"/>
  <c r="I156" i="1" s="1"/>
  <c r="F157" i="1"/>
  <c r="G157" i="1" s="1"/>
  <c r="H157" i="1"/>
  <c r="F158" i="1"/>
  <c r="G158" i="1" s="1"/>
  <c r="H158" i="1"/>
  <c r="I158" i="1" s="1"/>
  <c r="F159" i="1"/>
  <c r="G159" i="1" s="1"/>
  <c r="H159" i="1"/>
  <c r="I159" i="1"/>
  <c r="F160" i="1"/>
  <c r="G160" i="1" s="1"/>
  <c r="H160" i="1"/>
  <c r="I160" i="1"/>
  <c r="F161" i="1"/>
  <c r="G161" i="1" s="1"/>
  <c r="H161" i="1"/>
  <c r="I161" i="1" s="1"/>
  <c r="F162" i="1"/>
  <c r="G162" i="1" s="1"/>
  <c r="H162" i="1"/>
  <c r="I162" i="1" s="1"/>
  <c r="F163" i="1"/>
  <c r="G163" i="1" s="1"/>
  <c r="H163" i="1"/>
  <c r="I163" i="1" s="1"/>
  <c r="F164" i="1"/>
  <c r="G164" i="1" s="1"/>
  <c r="H164" i="1"/>
  <c r="J164" i="1" s="1"/>
  <c r="K164" i="1" s="1"/>
  <c r="F165" i="1"/>
  <c r="G165" i="1" s="1"/>
  <c r="H165" i="1"/>
  <c r="I165" i="1" s="1"/>
  <c r="F166" i="1"/>
  <c r="G166" i="1" s="1"/>
  <c r="H166" i="1"/>
  <c r="I166" i="1" s="1"/>
  <c r="F167" i="1"/>
  <c r="G167" i="1" s="1"/>
  <c r="H167" i="1"/>
  <c r="I167" i="1"/>
  <c r="F168" i="1"/>
  <c r="H168" i="1"/>
  <c r="I168" i="1" s="1"/>
  <c r="F169" i="1"/>
  <c r="G169" i="1" s="1"/>
  <c r="H169" i="1"/>
  <c r="I169" i="1" s="1"/>
  <c r="F170" i="1"/>
  <c r="G170" i="1" s="1"/>
  <c r="H170" i="1"/>
  <c r="I170" i="1" s="1"/>
  <c r="F171" i="1"/>
  <c r="G171" i="1" s="1"/>
  <c r="H171" i="1"/>
  <c r="I171" i="1"/>
  <c r="F172" i="1"/>
  <c r="G172" i="1" s="1"/>
  <c r="H172" i="1"/>
  <c r="I172" i="1" s="1"/>
  <c r="F173" i="1"/>
  <c r="G173" i="1" s="1"/>
  <c r="H173" i="1"/>
  <c r="F174" i="1"/>
  <c r="G174" i="1" s="1"/>
  <c r="H174" i="1"/>
  <c r="I174" i="1" s="1"/>
  <c r="F175" i="1"/>
  <c r="G175" i="1"/>
  <c r="H175" i="1"/>
  <c r="I175" i="1"/>
  <c r="J175" i="1"/>
  <c r="K175" i="1" s="1"/>
  <c r="F100" i="1"/>
  <c r="G100" i="1" s="1"/>
  <c r="H100" i="1"/>
  <c r="I100" i="1" s="1"/>
  <c r="F101" i="1"/>
  <c r="G101" i="1" s="1"/>
  <c r="H101" i="1"/>
  <c r="I101" i="1" s="1"/>
  <c r="F102" i="1"/>
  <c r="G102" i="1" s="1"/>
  <c r="H102" i="1"/>
  <c r="I102" i="1" s="1"/>
  <c r="F103" i="1"/>
  <c r="G103" i="1" s="1"/>
  <c r="H103" i="1"/>
  <c r="I103" i="1" s="1"/>
  <c r="F104" i="1"/>
  <c r="G104" i="1" s="1"/>
  <c r="H104" i="1"/>
  <c r="J104" i="1" s="1"/>
  <c r="K104" i="1" s="1"/>
  <c r="F105" i="1"/>
  <c r="G105" i="1" s="1"/>
  <c r="H105" i="1"/>
  <c r="I105" i="1" s="1"/>
  <c r="F106" i="1"/>
  <c r="G106" i="1" s="1"/>
  <c r="H106" i="1"/>
  <c r="I106" i="1" s="1"/>
  <c r="F107" i="1"/>
  <c r="G107" i="1" s="1"/>
  <c r="H107" i="1"/>
  <c r="I107" i="1" s="1"/>
  <c r="F108" i="1"/>
  <c r="H108" i="1"/>
  <c r="I108" i="1" s="1"/>
  <c r="F109" i="1"/>
  <c r="G109" i="1" s="1"/>
  <c r="H109" i="1"/>
  <c r="I109" i="1" s="1"/>
  <c r="F110" i="1"/>
  <c r="G110" i="1" s="1"/>
  <c r="H110" i="1"/>
  <c r="I110" i="1" s="1"/>
  <c r="F111" i="1"/>
  <c r="G111" i="1"/>
  <c r="H111" i="1"/>
  <c r="J111" i="1" s="1"/>
  <c r="K111" i="1" s="1"/>
  <c r="I111" i="1"/>
  <c r="F112" i="1"/>
  <c r="G112" i="1" s="1"/>
  <c r="H112" i="1"/>
  <c r="I112" i="1" s="1"/>
  <c r="F113" i="1"/>
  <c r="G113" i="1" s="1"/>
  <c r="H113" i="1"/>
  <c r="F114" i="1"/>
  <c r="G114" i="1" s="1"/>
  <c r="H114" i="1"/>
  <c r="I114" i="1" s="1"/>
  <c r="F115" i="1"/>
  <c r="G115" i="1"/>
  <c r="H115" i="1"/>
  <c r="I115" i="1" s="1"/>
  <c r="F116" i="1"/>
  <c r="G116" i="1" s="1"/>
  <c r="H116" i="1"/>
  <c r="I116" i="1" s="1"/>
  <c r="J116" i="1"/>
  <c r="K116" i="1" s="1"/>
  <c r="F117" i="1"/>
  <c r="G117" i="1" s="1"/>
  <c r="H117" i="1"/>
  <c r="I117" i="1" s="1"/>
  <c r="F118" i="1"/>
  <c r="G118" i="1" s="1"/>
  <c r="H118" i="1"/>
  <c r="I118" i="1" s="1"/>
  <c r="F119" i="1"/>
  <c r="G119" i="1" s="1"/>
  <c r="H119" i="1"/>
  <c r="F120" i="1"/>
  <c r="G120" i="1" s="1"/>
  <c r="H120" i="1"/>
  <c r="I120" i="1" s="1"/>
  <c r="F121" i="1"/>
  <c r="H121" i="1"/>
  <c r="I121" i="1" s="1"/>
  <c r="F122" i="1"/>
  <c r="G122" i="1" s="1"/>
  <c r="H122" i="1"/>
  <c r="I122" i="1" s="1"/>
  <c r="F123" i="1"/>
  <c r="H123" i="1"/>
  <c r="I123" i="1" s="1"/>
  <c r="F124" i="1"/>
  <c r="G124" i="1" s="1"/>
  <c r="H124" i="1"/>
  <c r="I124" i="1"/>
  <c r="F125" i="1"/>
  <c r="G125" i="1" s="1"/>
  <c r="H125" i="1"/>
  <c r="I125" i="1" s="1"/>
  <c r="F126" i="1"/>
  <c r="G126" i="1"/>
  <c r="H126" i="1"/>
  <c r="F127" i="1"/>
  <c r="G127" i="1" s="1"/>
  <c r="H127" i="1"/>
  <c r="I127" i="1"/>
  <c r="F128" i="1"/>
  <c r="G128" i="1" s="1"/>
  <c r="H128" i="1"/>
  <c r="F129" i="1"/>
  <c r="G129" i="1" s="1"/>
  <c r="H129" i="1"/>
  <c r="F130" i="1"/>
  <c r="G130" i="1" s="1"/>
  <c r="H130" i="1"/>
  <c r="I130" i="1" s="1"/>
  <c r="F131" i="1"/>
  <c r="G131" i="1"/>
  <c r="H131" i="1"/>
  <c r="I131" i="1" s="1"/>
  <c r="F132" i="1"/>
  <c r="G132" i="1" s="1"/>
  <c r="H132" i="1"/>
  <c r="I132" i="1" s="1"/>
  <c r="J132" i="1"/>
  <c r="K132" i="1" s="1"/>
  <c r="F133" i="1"/>
  <c r="G133" i="1" s="1"/>
  <c r="H133" i="1"/>
  <c r="I133" i="1" s="1"/>
  <c r="F134" i="1"/>
  <c r="G134" i="1" s="1"/>
  <c r="H134" i="1"/>
  <c r="I134" i="1" s="1"/>
  <c r="J134" i="1"/>
  <c r="K134" i="1" s="1"/>
  <c r="F135" i="1"/>
  <c r="G135" i="1" s="1"/>
  <c r="H135" i="1"/>
  <c r="F136" i="1"/>
  <c r="G136" i="1" s="1"/>
  <c r="H136" i="1"/>
  <c r="F137" i="1"/>
  <c r="G137" i="1" s="1"/>
  <c r="H137" i="1"/>
  <c r="I137" i="1" s="1"/>
  <c r="J137" i="1"/>
  <c r="K137" i="1" s="1"/>
  <c r="F138" i="1"/>
  <c r="G138" i="1" s="1"/>
  <c r="H138" i="1"/>
  <c r="F139" i="1"/>
  <c r="G139" i="1" s="1"/>
  <c r="H139" i="1"/>
  <c r="I139" i="1" s="1"/>
  <c r="J139" i="1"/>
  <c r="K139" i="1" s="1"/>
  <c r="F140" i="1"/>
  <c r="H140" i="1"/>
  <c r="I140" i="1" s="1"/>
  <c r="F141" i="1"/>
  <c r="G141" i="1" s="1"/>
  <c r="H141" i="1"/>
  <c r="F142" i="1"/>
  <c r="G142" i="1" s="1"/>
  <c r="H142" i="1"/>
  <c r="F143" i="1"/>
  <c r="H143" i="1"/>
  <c r="I143" i="1" s="1"/>
  <c r="F144" i="1"/>
  <c r="G144" i="1" s="1"/>
  <c r="H144" i="1"/>
  <c r="I144" i="1" s="1"/>
  <c r="F145" i="1"/>
  <c r="G145" i="1" s="1"/>
  <c r="H145" i="1"/>
  <c r="I145" i="1" s="1"/>
  <c r="F146" i="1"/>
  <c r="G146" i="1" s="1"/>
  <c r="H146" i="1"/>
  <c r="I146" i="1" s="1"/>
  <c r="F147" i="1"/>
  <c r="G147" i="1" s="1"/>
  <c r="H147" i="1"/>
  <c r="I147" i="1" s="1"/>
  <c r="F14" i="1"/>
  <c r="G14" i="1" s="1"/>
  <c r="H14" i="1"/>
  <c r="I14" i="1"/>
  <c r="F15" i="1"/>
  <c r="H15" i="1"/>
  <c r="I15" i="1"/>
  <c r="F16" i="1"/>
  <c r="G16" i="1" s="1"/>
  <c r="H16" i="1"/>
  <c r="I16" i="1" s="1"/>
  <c r="F17" i="1"/>
  <c r="G17" i="1" s="1"/>
  <c r="H17" i="1"/>
  <c r="J17" i="1" s="1"/>
  <c r="K17" i="1" s="1"/>
  <c r="I17" i="1"/>
  <c r="F18" i="1"/>
  <c r="H18" i="1"/>
  <c r="I18" i="1" s="1"/>
  <c r="F19" i="1"/>
  <c r="G19" i="1" s="1"/>
  <c r="H19" i="1"/>
  <c r="I19" i="1" s="1"/>
  <c r="F20" i="1"/>
  <c r="G20" i="1" s="1"/>
  <c r="H20" i="1"/>
  <c r="I20" i="1" s="1"/>
  <c r="F21" i="1"/>
  <c r="J21" i="1" s="1"/>
  <c r="K21" i="1" s="1"/>
  <c r="H21" i="1"/>
  <c r="I21" i="1" s="1"/>
  <c r="F22" i="1"/>
  <c r="G22" i="1" s="1"/>
  <c r="H22" i="1"/>
  <c r="J22" i="1" s="1"/>
  <c r="K22" i="1" s="1"/>
  <c r="F23" i="1"/>
  <c r="G23" i="1" s="1"/>
  <c r="H23" i="1"/>
  <c r="I23" i="1" s="1"/>
  <c r="F24" i="1"/>
  <c r="G24" i="1" s="1"/>
  <c r="H24" i="1"/>
  <c r="I24" i="1"/>
  <c r="J24" i="1"/>
  <c r="K24" i="1" s="1"/>
  <c r="F25" i="1"/>
  <c r="G25" i="1"/>
  <c r="H25" i="1"/>
  <c r="I25" i="1" s="1"/>
  <c r="F26" i="1"/>
  <c r="G26" i="1" s="1"/>
  <c r="H26" i="1"/>
  <c r="I26" i="1"/>
  <c r="F27" i="1"/>
  <c r="G27" i="1" s="1"/>
  <c r="H27" i="1"/>
  <c r="I27" i="1" s="1"/>
  <c r="F28" i="1"/>
  <c r="G28" i="1" s="1"/>
  <c r="H28" i="1"/>
  <c r="I28" i="1" s="1"/>
  <c r="F29" i="1"/>
  <c r="J29" i="1" s="1"/>
  <c r="K29" i="1" s="1"/>
  <c r="H29" i="1"/>
  <c r="I29" i="1"/>
  <c r="F30" i="1"/>
  <c r="G30" i="1" s="1"/>
  <c r="H30" i="1"/>
  <c r="F31" i="1"/>
  <c r="G31" i="1" s="1"/>
  <c r="H31" i="1"/>
  <c r="I31" i="1" s="1"/>
  <c r="J31" i="1"/>
  <c r="K31" i="1" s="1"/>
  <c r="F32" i="1"/>
  <c r="G32" i="1" s="1"/>
  <c r="H32" i="1"/>
  <c r="I32" i="1" s="1"/>
  <c r="F33" i="1"/>
  <c r="H33" i="1"/>
  <c r="I33" i="1" s="1"/>
  <c r="F34" i="1"/>
  <c r="G34" i="1" s="1"/>
  <c r="H34" i="1"/>
  <c r="I34" i="1" s="1"/>
  <c r="F35" i="1"/>
  <c r="G35" i="1" s="1"/>
  <c r="H35" i="1"/>
  <c r="I35" i="1" s="1"/>
  <c r="J35" i="1"/>
  <c r="K35" i="1" s="1"/>
  <c r="F36" i="1"/>
  <c r="G36" i="1"/>
  <c r="H36" i="1"/>
  <c r="I36" i="1" s="1"/>
  <c r="F37" i="1"/>
  <c r="G37" i="1"/>
  <c r="H37" i="1"/>
  <c r="I37" i="1" s="1"/>
  <c r="F38" i="1"/>
  <c r="G38" i="1" s="1"/>
  <c r="H38" i="1"/>
  <c r="I38" i="1" s="1"/>
  <c r="F39" i="1"/>
  <c r="G39" i="1" s="1"/>
  <c r="H39" i="1"/>
  <c r="I39" i="1" s="1"/>
  <c r="F40" i="1"/>
  <c r="G40" i="1" s="1"/>
  <c r="H40" i="1"/>
  <c r="I40" i="1" s="1"/>
  <c r="F41" i="1"/>
  <c r="J41" i="1" s="1"/>
  <c r="K41" i="1" s="1"/>
  <c r="H41" i="1"/>
  <c r="I41" i="1"/>
  <c r="F42" i="1"/>
  <c r="G42" i="1" s="1"/>
  <c r="H42" i="1"/>
  <c r="I42" i="1"/>
  <c r="F43" i="1"/>
  <c r="G43" i="1" s="1"/>
  <c r="H43" i="1"/>
  <c r="I43" i="1" s="1"/>
  <c r="F44" i="1"/>
  <c r="G44" i="1" s="1"/>
  <c r="H44" i="1"/>
  <c r="I44" i="1" s="1"/>
  <c r="J44" i="1"/>
  <c r="K44" i="1" s="1"/>
  <c r="F45" i="1"/>
  <c r="G45" i="1"/>
  <c r="H45" i="1"/>
  <c r="I45" i="1" s="1"/>
  <c r="F46" i="1"/>
  <c r="G46" i="1" s="1"/>
  <c r="H46" i="1"/>
  <c r="I46" i="1"/>
  <c r="F47" i="1"/>
  <c r="G47" i="1" s="1"/>
  <c r="H47" i="1"/>
  <c r="I47" i="1" s="1"/>
  <c r="F48" i="1"/>
  <c r="G48" i="1" s="1"/>
  <c r="H48" i="1"/>
  <c r="I48" i="1" s="1"/>
  <c r="F49" i="1"/>
  <c r="H49" i="1"/>
  <c r="I49" i="1" s="1"/>
  <c r="F50" i="1"/>
  <c r="G50" i="1" s="1"/>
  <c r="H50" i="1"/>
  <c r="F51" i="1"/>
  <c r="G51" i="1" s="1"/>
  <c r="H51" i="1"/>
  <c r="I51" i="1" s="1"/>
  <c r="F52" i="1"/>
  <c r="G52" i="1"/>
  <c r="H52" i="1"/>
  <c r="I52" i="1" s="1"/>
  <c r="F53" i="1"/>
  <c r="J53" i="1" s="1"/>
  <c r="K53" i="1" s="1"/>
  <c r="H53" i="1"/>
  <c r="I53" i="1" s="1"/>
  <c r="F54" i="1"/>
  <c r="G54" i="1" s="1"/>
  <c r="H54" i="1"/>
  <c r="I54" i="1" s="1"/>
  <c r="F55" i="1"/>
  <c r="G55" i="1" s="1"/>
  <c r="H55" i="1"/>
  <c r="I55" i="1" s="1"/>
  <c r="F56" i="1"/>
  <c r="G56" i="1" s="1"/>
  <c r="H56" i="1"/>
  <c r="I56" i="1" s="1"/>
  <c r="F57" i="1"/>
  <c r="G57" i="1"/>
  <c r="H57" i="1"/>
  <c r="I57" i="1" s="1"/>
  <c r="F58" i="1"/>
  <c r="G58" i="1" s="1"/>
  <c r="H58" i="1"/>
  <c r="J58" i="1" s="1"/>
  <c r="K58" i="1" s="1"/>
  <c r="F59" i="1"/>
  <c r="G59" i="1" s="1"/>
  <c r="H59" i="1"/>
  <c r="I59" i="1" s="1"/>
  <c r="F60" i="1"/>
  <c r="G60" i="1" s="1"/>
  <c r="H60" i="1"/>
  <c r="I60" i="1" s="1"/>
  <c r="F61" i="1"/>
  <c r="J61" i="1" s="1"/>
  <c r="K61" i="1" s="1"/>
  <c r="H61" i="1"/>
  <c r="I61" i="1" s="1"/>
  <c r="F62" i="1"/>
  <c r="G62" i="1" s="1"/>
  <c r="H62" i="1"/>
  <c r="F63" i="1"/>
  <c r="G63" i="1" s="1"/>
  <c r="H63" i="1"/>
  <c r="I63" i="1" s="1"/>
  <c r="F64" i="1"/>
  <c r="G64" i="1" s="1"/>
  <c r="H64" i="1"/>
  <c r="I64" i="1" s="1"/>
  <c r="F65" i="1"/>
  <c r="J65" i="1" s="1"/>
  <c r="K65" i="1" s="1"/>
  <c r="H65" i="1"/>
  <c r="I65" i="1" s="1"/>
  <c r="F66" i="1"/>
  <c r="G66" i="1" s="1"/>
  <c r="H66" i="1"/>
  <c r="F67" i="1"/>
  <c r="G67" i="1" s="1"/>
  <c r="H67" i="1"/>
  <c r="I67" i="1" s="1"/>
  <c r="F68" i="1"/>
  <c r="G68" i="1" s="1"/>
  <c r="H68" i="1"/>
  <c r="I68" i="1" s="1"/>
  <c r="F69" i="1"/>
  <c r="H69" i="1"/>
  <c r="I69" i="1" s="1"/>
  <c r="F70" i="1"/>
  <c r="G70" i="1" s="1"/>
  <c r="H70" i="1"/>
  <c r="J70" i="1" s="1"/>
  <c r="K70" i="1" s="1"/>
  <c r="I70" i="1"/>
  <c r="F71" i="1"/>
  <c r="G71" i="1" s="1"/>
  <c r="H71" i="1"/>
  <c r="I71" i="1" s="1"/>
  <c r="F72" i="1"/>
  <c r="G72" i="1" s="1"/>
  <c r="H72" i="1"/>
  <c r="I72" i="1" s="1"/>
  <c r="J72" i="1"/>
  <c r="K72" i="1" s="1"/>
  <c r="F73" i="1"/>
  <c r="G73" i="1" s="1"/>
  <c r="H73" i="1"/>
  <c r="I73" i="1" s="1"/>
  <c r="F74" i="1"/>
  <c r="G74" i="1" s="1"/>
  <c r="H74" i="1"/>
  <c r="F75" i="1"/>
  <c r="G75" i="1" s="1"/>
  <c r="H75" i="1"/>
  <c r="I75" i="1" s="1"/>
  <c r="F76" i="1"/>
  <c r="G76" i="1" s="1"/>
  <c r="H76" i="1"/>
  <c r="I76" i="1" s="1"/>
  <c r="F77" i="1"/>
  <c r="G77" i="1"/>
  <c r="H77" i="1"/>
  <c r="I77" i="1" s="1"/>
  <c r="J77" i="1"/>
  <c r="K77" i="1" s="1"/>
  <c r="F78" i="1"/>
  <c r="G78" i="1" s="1"/>
  <c r="H78" i="1"/>
  <c r="I78" i="1" s="1"/>
  <c r="F79" i="1"/>
  <c r="G79" i="1" s="1"/>
  <c r="H79" i="1"/>
  <c r="I79" i="1" s="1"/>
  <c r="F80" i="1"/>
  <c r="G80" i="1" s="1"/>
  <c r="H80" i="1"/>
  <c r="I80" i="1" s="1"/>
  <c r="F81" i="1"/>
  <c r="G81" i="1" s="1"/>
  <c r="H81" i="1"/>
  <c r="I81" i="1" s="1"/>
  <c r="F82" i="1"/>
  <c r="G82" i="1" s="1"/>
  <c r="H82" i="1"/>
  <c r="I82" i="1" s="1"/>
  <c r="F83" i="1"/>
  <c r="G83" i="1" s="1"/>
  <c r="H83" i="1"/>
  <c r="I83" i="1" s="1"/>
  <c r="F84" i="1"/>
  <c r="G84" i="1" s="1"/>
  <c r="H84" i="1"/>
  <c r="I84" i="1" s="1"/>
  <c r="F85" i="1"/>
  <c r="G85" i="1" s="1"/>
  <c r="H85" i="1"/>
  <c r="I85" i="1" s="1"/>
  <c r="F86" i="1"/>
  <c r="G86" i="1" s="1"/>
  <c r="H86" i="1"/>
  <c r="I86" i="1" s="1"/>
  <c r="F87" i="1"/>
  <c r="G87" i="1" s="1"/>
  <c r="H87" i="1"/>
  <c r="I87" i="1" s="1"/>
  <c r="F88" i="1"/>
  <c r="G88" i="1" s="1"/>
  <c r="H88" i="1"/>
  <c r="I88" i="1" s="1"/>
  <c r="F89" i="1"/>
  <c r="G89" i="1" s="1"/>
  <c r="H89" i="1"/>
  <c r="I89" i="1" s="1"/>
  <c r="F90" i="1"/>
  <c r="G90" i="1" s="1"/>
  <c r="H90" i="1"/>
  <c r="I90" i="1" s="1"/>
  <c r="F91" i="1"/>
  <c r="G91" i="1" s="1"/>
  <c r="H91" i="1"/>
  <c r="I91" i="1" s="1"/>
  <c r="F92" i="1"/>
  <c r="G92" i="1" s="1"/>
  <c r="H92" i="1"/>
  <c r="I92" i="1" s="1"/>
  <c r="F93" i="1"/>
  <c r="G93" i="1" s="1"/>
  <c r="H93" i="1"/>
  <c r="I93" i="1" s="1"/>
  <c r="F94" i="1"/>
  <c r="G94" i="1" s="1"/>
  <c r="H94" i="1"/>
  <c r="I94" i="1"/>
  <c r="J94" i="1"/>
  <c r="K94" i="1" s="1"/>
  <c r="F95" i="1"/>
  <c r="G95" i="1" s="1"/>
  <c r="H95" i="1"/>
  <c r="I95" i="1" s="1"/>
  <c r="F96" i="1"/>
  <c r="G96" i="1" s="1"/>
  <c r="H96" i="1"/>
  <c r="I96" i="1" s="1"/>
  <c r="F97" i="1"/>
  <c r="G97" i="1" s="1"/>
  <c r="H97" i="1"/>
  <c r="I97" i="1" s="1"/>
  <c r="F98" i="1"/>
  <c r="G98" i="1" s="1"/>
  <c r="H98" i="1"/>
  <c r="I98" i="1" s="1"/>
  <c r="H206" i="1"/>
  <c r="I206" i="1" s="1"/>
  <c r="F206" i="1"/>
  <c r="G206" i="1" s="1"/>
  <c r="H205" i="1"/>
  <c r="I205" i="1" s="1"/>
  <c r="F205" i="1"/>
  <c r="G205" i="1" s="1"/>
  <c r="H204" i="1"/>
  <c r="F204" i="1"/>
  <c r="G204" i="1" s="1"/>
  <c r="H176" i="1"/>
  <c r="I176" i="1" s="1"/>
  <c r="F176" i="1"/>
  <c r="G176" i="1" s="1"/>
  <c r="H148" i="1"/>
  <c r="I148" i="1" s="1"/>
  <c r="F148" i="1"/>
  <c r="G148" i="1" s="1"/>
  <c r="H99" i="1"/>
  <c r="I99" i="1" s="1"/>
  <c r="F99" i="1"/>
  <c r="G99" i="1" s="1"/>
  <c r="J79" i="1" l="1"/>
  <c r="K79" i="1" s="1"/>
  <c r="J60" i="1"/>
  <c r="K60" i="1" s="1"/>
  <c r="J49" i="1"/>
  <c r="K49" i="1" s="1"/>
  <c r="J33" i="1"/>
  <c r="K33" i="1" s="1"/>
  <c r="J28" i="1"/>
  <c r="K28" i="1" s="1"/>
  <c r="J118" i="1"/>
  <c r="K118" i="1" s="1"/>
  <c r="J166" i="1"/>
  <c r="K166" i="1" s="1"/>
  <c r="J161" i="1"/>
  <c r="K161" i="1" s="1"/>
  <c r="J159" i="1"/>
  <c r="K159" i="1" s="1"/>
  <c r="I203" i="1"/>
  <c r="J178" i="1"/>
  <c r="K178" i="1" s="1"/>
  <c r="J96" i="1"/>
  <c r="K96" i="1" s="1"/>
  <c r="J81" i="1"/>
  <c r="K81" i="1" s="1"/>
  <c r="J76" i="1"/>
  <c r="K76" i="1" s="1"/>
  <c r="J66" i="1"/>
  <c r="K66" i="1" s="1"/>
  <c r="J57" i="1"/>
  <c r="K57" i="1" s="1"/>
  <c r="J48" i="1"/>
  <c r="K48" i="1" s="1"/>
  <c r="J37" i="1"/>
  <c r="K37" i="1" s="1"/>
  <c r="J32" i="1"/>
  <c r="K32" i="1" s="1"/>
  <c r="J14" i="1"/>
  <c r="K14" i="1" s="1"/>
  <c r="J182" i="1"/>
  <c r="K182" i="1" s="1"/>
  <c r="G41" i="1"/>
  <c r="J36" i="1"/>
  <c r="K36" i="1" s="1"/>
  <c r="J16" i="1"/>
  <c r="K16" i="1" s="1"/>
  <c r="J145" i="1"/>
  <c r="K145" i="1" s="1"/>
  <c r="J131" i="1"/>
  <c r="K131" i="1" s="1"/>
  <c r="J115" i="1"/>
  <c r="K115" i="1" s="1"/>
  <c r="J102" i="1"/>
  <c r="K102" i="1" s="1"/>
  <c r="J100" i="1"/>
  <c r="K100" i="1" s="1"/>
  <c r="J171" i="1"/>
  <c r="K171" i="1" s="1"/>
  <c r="J150" i="1"/>
  <c r="K150" i="1" s="1"/>
  <c r="J200" i="1"/>
  <c r="K200" i="1" s="1"/>
  <c r="J198" i="1"/>
  <c r="K198" i="1" s="1"/>
  <c r="J186" i="1"/>
  <c r="K186" i="1" s="1"/>
  <c r="J56" i="1"/>
  <c r="K56" i="1" s="1"/>
  <c r="J87" i="1"/>
  <c r="K87" i="1" s="1"/>
  <c r="J69" i="1"/>
  <c r="K69" i="1" s="1"/>
  <c r="J62" i="1"/>
  <c r="K62" i="1" s="1"/>
  <c r="J30" i="1"/>
  <c r="K30" i="1" s="1"/>
  <c r="J141" i="1"/>
  <c r="K141" i="1" s="1"/>
  <c r="J133" i="1"/>
  <c r="K133" i="1" s="1"/>
  <c r="J120" i="1"/>
  <c r="K120" i="1" s="1"/>
  <c r="J117" i="1"/>
  <c r="K117" i="1" s="1"/>
  <c r="I155" i="1"/>
  <c r="J190" i="1"/>
  <c r="K190" i="1" s="1"/>
  <c r="J209" i="1"/>
  <c r="K209" i="1" s="1"/>
  <c r="J98" i="1"/>
  <c r="K98" i="1" s="1"/>
  <c r="J95" i="1"/>
  <c r="K95" i="1" s="1"/>
  <c r="J90" i="1"/>
  <c r="K90" i="1" s="1"/>
  <c r="J68" i="1"/>
  <c r="K68" i="1" s="1"/>
  <c r="G65" i="1"/>
  <c r="G53" i="1"/>
  <c r="J50" i="1"/>
  <c r="K50" i="1" s="1"/>
  <c r="J40" i="1"/>
  <c r="K40" i="1" s="1"/>
  <c r="J38" i="1"/>
  <c r="K38" i="1" s="1"/>
  <c r="J23" i="1"/>
  <c r="K23" i="1" s="1"/>
  <c r="G21" i="1"/>
  <c r="J125" i="1"/>
  <c r="K125" i="1" s="1"/>
  <c r="J122" i="1"/>
  <c r="K122" i="1" s="1"/>
  <c r="I104" i="1"/>
  <c r="J162" i="1"/>
  <c r="K162" i="1" s="1"/>
  <c r="J160" i="1"/>
  <c r="K160" i="1" s="1"/>
  <c r="J192" i="1"/>
  <c r="K192" i="1" s="1"/>
  <c r="J179" i="1"/>
  <c r="K179" i="1" s="1"/>
  <c r="J183" i="1"/>
  <c r="K183" i="1" s="1"/>
  <c r="J47" i="1"/>
  <c r="K47" i="1" s="1"/>
  <c r="J109" i="1"/>
  <c r="K109" i="1" s="1"/>
  <c r="J92" i="1"/>
  <c r="K92" i="1" s="1"/>
  <c r="J89" i="1"/>
  <c r="K89" i="1" s="1"/>
  <c r="J74" i="1"/>
  <c r="K74" i="1" s="1"/>
  <c r="J64" i="1"/>
  <c r="K64" i="1" s="1"/>
  <c r="G61" i="1"/>
  <c r="J55" i="1"/>
  <c r="K55" i="1" s="1"/>
  <c r="J52" i="1"/>
  <c r="K52" i="1" s="1"/>
  <c r="J45" i="1"/>
  <c r="K45" i="1" s="1"/>
  <c r="J42" i="1"/>
  <c r="K42" i="1" s="1"/>
  <c r="J25" i="1"/>
  <c r="K25" i="1" s="1"/>
  <c r="J20" i="1"/>
  <c r="K20" i="1" s="1"/>
  <c r="J18" i="1"/>
  <c r="K18" i="1" s="1"/>
  <c r="J127" i="1"/>
  <c r="K127" i="1" s="1"/>
  <c r="J106" i="1"/>
  <c r="K106" i="1" s="1"/>
  <c r="J101" i="1"/>
  <c r="K101" i="1" s="1"/>
  <c r="I164" i="1"/>
  <c r="J201" i="1"/>
  <c r="K201" i="1" s="1"/>
  <c r="I119" i="1"/>
  <c r="J119" i="1"/>
  <c r="K119" i="1" s="1"/>
  <c r="G168" i="1"/>
  <c r="J168" i="1"/>
  <c r="K168" i="1" s="1"/>
  <c r="J93" i="1"/>
  <c r="K93" i="1" s="1"/>
  <c r="J91" i="1"/>
  <c r="K91" i="1" s="1"/>
  <c r="G69" i="1"/>
  <c r="J59" i="1"/>
  <c r="K59" i="1" s="1"/>
  <c r="J39" i="1"/>
  <c r="K39" i="1" s="1"/>
  <c r="J26" i="1"/>
  <c r="K26" i="1" s="1"/>
  <c r="I22" i="1"/>
  <c r="G18" i="1"/>
  <c r="J147" i="1"/>
  <c r="K147" i="1" s="1"/>
  <c r="J124" i="1"/>
  <c r="K124" i="1" s="1"/>
  <c r="J97" i="1"/>
  <c r="K97" i="1" s="1"/>
  <c r="J82" i="1"/>
  <c r="K82" i="1" s="1"/>
  <c r="J80" i="1"/>
  <c r="K80" i="1" s="1"/>
  <c r="J78" i="1"/>
  <c r="K78" i="1" s="1"/>
  <c r="J73" i="1"/>
  <c r="K73" i="1" s="1"/>
  <c r="J71" i="1"/>
  <c r="K71" i="1" s="1"/>
  <c r="I66" i="1"/>
  <c r="J54" i="1"/>
  <c r="K54" i="1" s="1"/>
  <c r="J43" i="1"/>
  <c r="K43" i="1" s="1"/>
  <c r="J144" i="1"/>
  <c r="K144" i="1" s="1"/>
  <c r="I141" i="1"/>
  <c r="I126" i="1"/>
  <c r="J126" i="1"/>
  <c r="K126" i="1" s="1"/>
  <c r="I173" i="1"/>
  <c r="J173" i="1"/>
  <c r="K173" i="1" s="1"/>
  <c r="J86" i="1"/>
  <c r="K86" i="1" s="1"/>
  <c r="J84" i="1"/>
  <c r="K84" i="1" s="1"/>
  <c r="G33" i="1"/>
  <c r="J19" i="1"/>
  <c r="K19" i="1" s="1"/>
  <c r="G15" i="1"/>
  <c r="J15" i="1"/>
  <c r="K15" i="1" s="1"/>
  <c r="I129" i="1"/>
  <c r="J129" i="1"/>
  <c r="K129" i="1" s="1"/>
  <c r="I157" i="1"/>
  <c r="J157" i="1"/>
  <c r="K157" i="1" s="1"/>
  <c r="G152" i="1"/>
  <c r="J152" i="1"/>
  <c r="K152" i="1" s="1"/>
  <c r="J88" i="1"/>
  <c r="K88" i="1" s="1"/>
  <c r="J75" i="1"/>
  <c r="K75" i="1" s="1"/>
  <c r="J63" i="1"/>
  <c r="K63" i="1" s="1"/>
  <c r="I58" i="1"/>
  <c r="J51" i="1"/>
  <c r="K51" i="1" s="1"/>
  <c r="G49" i="1"/>
  <c r="G29" i="1"/>
  <c r="J27" i="1"/>
  <c r="K27" i="1" s="1"/>
  <c r="I138" i="1"/>
  <c r="J138" i="1"/>
  <c r="K138" i="1" s="1"/>
  <c r="I136" i="1"/>
  <c r="J136" i="1"/>
  <c r="K136" i="1" s="1"/>
  <c r="G121" i="1"/>
  <c r="J121" i="1"/>
  <c r="K121" i="1" s="1"/>
  <c r="I113" i="1"/>
  <c r="J113" i="1"/>
  <c r="K113" i="1" s="1"/>
  <c r="G143" i="1"/>
  <c r="J143" i="1"/>
  <c r="K143" i="1" s="1"/>
  <c r="I128" i="1"/>
  <c r="J128" i="1"/>
  <c r="K128" i="1" s="1"/>
  <c r="G108" i="1"/>
  <c r="J108" i="1"/>
  <c r="K108" i="1" s="1"/>
  <c r="G123" i="1"/>
  <c r="J123" i="1"/>
  <c r="K123" i="1" s="1"/>
  <c r="I196" i="1"/>
  <c r="J196" i="1"/>
  <c r="K196" i="1" s="1"/>
  <c r="J85" i="1"/>
  <c r="K85" i="1" s="1"/>
  <c r="J83" i="1"/>
  <c r="K83" i="1" s="1"/>
  <c r="I74" i="1"/>
  <c r="J67" i="1"/>
  <c r="K67" i="1" s="1"/>
  <c r="I62" i="1"/>
  <c r="I50" i="1"/>
  <c r="J46" i="1"/>
  <c r="K46" i="1" s="1"/>
  <c r="J34" i="1"/>
  <c r="K34" i="1" s="1"/>
  <c r="I30" i="1"/>
  <c r="I142" i="1"/>
  <c r="J142" i="1"/>
  <c r="K142" i="1" s="1"/>
  <c r="G140" i="1"/>
  <c r="J140" i="1"/>
  <c r="K140" i="1" s="1"/>
  <c r="I135" i="1"/>
  <c r="J135" i="1"/>
  <c r="K135" i="1" s="1"/>
  <c r="J107" i="1"/>
  <c r="K107" i="1" s="1"/>
  <c r="J169" i="1"/>
  <c r="K169" i="1" s="1"/>
  <c r="J167" i="1"/>
  <c r="K167" i="1" s="1"/>
  <c r="J153" i="1"/>
  <c r="K153" i="1" s="1"/>
  <c r="J151" i="1"/>
  <c r="K151" i="1" s="1"/>
  <c r="J146" i="1"/>
  <c r="K146" i="1" s="1"/>
  <c r="J130" i="1"/>
  <c r="K130" i="1" s="1"/>
  <c r="J114" i="1"/>
  <c r="K114" i="1" s="1"/>
  <c r="J174" i="1"/>
  <c r="K174" i="1" s="1"/>
  <c r="J158" i="1"/>
  <c r="K158" i="1" s="1"/>
  <c r="J197" i="1"/>
  <c r="K197" i="1" s="1"/>
  <c r="G188" i="1"/>
  <c r="J188" i="1"/>
  <c r="K188" i="1" s="1"/>
  <c r="G184" i="1"/>
  <c r="J184" i="1"/>
  <c r="K184" i="1" s="1"/>
  <c r="G180" i="1"/>
  <c r="J180" i="1"/>
  <c r="K180" i="1" s="1"/>
  <c r="G210" i="1"/>
  <c r="J210" i="1"/>
  <c r="K210" i="1" s="1"/>
  <c r="J112" i="1"/>
  <c r="K112" i="1" s="1"/>
  <c r="J105" i="1"/>
  <c r="K105" i="1" s="1"/>
  <c r="J103" i="1"/>
  <c r="K103" i="1" s="1"/>
  <c r="J172" i="1"/>
  <c r="K172" i="1" s="1"/>
  <c r="J165" i="1"/>
  <c r="K165" i="1" s="1"/>
  <c r="J163" i="1"/>
  <c r="K163" i="1" s="1"/>
  <c r="J156" i="1"/>
  <c r="K156" i="1" s="1"/>
  <c r="J149" i="1"/>
  <c r="K149" i="1" s="1"/>
  <c r="J202" i="1"/>
  <c r="K202" i="1" s="1"/>
  <c r="J195" i="1"/>
  <c r="K195" i="1" s="1"/>
  <c r="J110" i="1"/>
  <c r="K110" i="1" s="1"/>
  <c r="J170" i="1"/>
  <c r="K170" i="1" s="1"/>
  <c r="J154" i="1"/>
  <c r="K154" i="1" s="1"/>
  <c r="I193" i="1"/>
  <c r="J193" i="1"/>
  <c r="K193" i="1" s="1"/>
  <c r="I189" i="1"/>
  <c r="J189" i="1"/>
  <c r="K189" i="1" s="1"/>
  <c r="I185" i="1"/>
  <c r="J185" i="1"/>
  <c r="K185" i="1" s="1"/>
  <c r="I181" i="1"/>
  <c r="J181" i="1"/>
  <c r="K181" i="1" s="1"/>
  <c r="I177" i="1"/>
  <c r="J177" i="1"/>
  <c r="K177" i="1" s="1"/>
  <c r="I207" i="1"/>
  <c r="J207" i="1"/>
  <c r="K207" i="1" s="1"/>
  <c r="J205" i="1"/>
  <c r="K205" i="1" s="1"/>
  <c r="J176" i="1"/>
  <c r="K176" i="1" s="1"/>
  <c r="J206" i="1"/>
  <c r="K206" i="1" s="1"/>
  <c r="J204" i="1"/>
  <c r="K204" i="1" s="1"/>
  <c r="I204" i="1"/>
  <c r="J99" i="1"/>
  <c r="K99" i="1" s="1"/>
  <c r="J148" i="1"/>
  <c r="K148" i="1" s="1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X5" i="4" l="1"/>
  <c r="V6" i="4"/>
  <c r="Z8" i="4"/>
  <c r="Y6" i="4"/>
  <c r="U8" i="4"/>
  <c r="AA6" i="4"/>
  <c r="W8" i="4"/>
  <c r="Z5" i="4"/>
  <c r="V4" i="4"/>
  <c r="T5" i="4"/>
  <c r="AB5" i="4"/>
  <c r="X7" i="4"/>
  <c r="T9" i="4"/>
  <c r="AB9" i="4"/>
  <c r="X4" i="4"/>
  <c r="V5" i="4"/>
  <c r="Z7" i="4"/>
  <c r="X8" i="4"/>
  <c r="AA4" i="4"/>
  <c r="Y5" i="4"/>
  <c r="AA8" i="4"/>
  <c r="X6" i="4"/>
  <c r="Z9" i="4"/>
  <c r="AA7" i="4"/>
  <c r="W9" i="4"/>
  <c r="W6" i="4"/>
  <c r="T7" i="4"/>
  <c r="AB7" i="4"/>
  <c r="Y8" i="4"/>
  <c r="V9" i="4"/>
  <c r="AA5" i="4"/>
  <c r="U5" i="4"/>
  <c r="Z6" i="4"/>
  <c r="W7" i="4"/>
  <c r="T8" i="4"/>
  <c r="AB8" i="4"/>
  <c r="W5" i="4"/>
  <c r="Y7" i="4"/>
  <c r="V8" i="4"/>
  <c r="AA9" i="4"/>
  <c r="U9" i="4"/>
  <c r="U7" i="4"/>
  <c r="X9" i="4"/>
  <c r="Y4" i="4"/>
  <c r="T6" i="4"/>
  <c r="AB6" i="4"/>
  <c r="V7" i="4"/>
  <c r="Y9" i="4"/>
  <c r="Z4" i="4"/>
  <c r="U6" i="4"/>
  <c r="AC9" i="4" l="1"/>
  <c r="AC5" i="4"/>
  <c r="AC7" i="4"/>
  <c r="AC6" i="4"/>
  <c r="AC8" i="4"/>
  <c r="F3" i="2"/>
  <c r="U4" i="4" s="1"/>
  <c r="M3" i="2" l="1"/>
  <c r="AB4" i="4" s="1"/>
  <c r="H3" i="2"/>
  <c r="W4" i="4" s="1"/>
  <c r="E3" i="2"/>
  <c r="T4" i="4" s="1"/>
  <c r="AC4" i="4" l="1"/>
  <c r="H10" i="4" l="1"/>
  <c r="P10" i="4"/>
  <c r="I10" i="4"/>
  <c r="E10" i="4"/>
  <c r="M10" i="4"/>
  <c r="J10" i="4"/>
  <c r="R10" i="4"/>
  <c r="Q10" i="4"/>
  <c r="D10" i="4"/>
  <c r="L10" i="4"/>
  <c r="F10" i="4"/>
  <c r="N10" i="4"/>
  <c r="G10" i="4"/>
  <c r="C10" i="4"/>
  <c r="S10" i="4"/>
  <c r="O10" i="4"/>
  <c r="B10" i="4"/>
  <c r="M9" i="2" l="1"/>
  <c r="L9" i="2"/>
  <c r="K9" i="2"/>
  <c r="J9" i="2"/>
  <c r="I9" i="2"/>
  <c r="H9" i="2"/>
  <c r="G9" i="2"/>
  <c r="F9" i="2"/>
  <c r="E9" i="2"/>
  <c r="K10" i="4" l="1"/>
  <c r="AA10" i="4" l="1"/>
  <c r="X10" i="4"/>
  <c r="W10" i="4"/>
  <c r="T10" i="4" l="1"/>
  <c r="V10" i="4"/>
  <c r="Z10" i="4"/>
  <c r="AB10" i="4"/>
  <c r="U10" i="4"/>
  <c r="Y10" i="4"/>
</calcChain>
</file>

<file path=xl/sharedStrings.xml><?xml version="1.0" encoding="utf-8"?>
<sst xmlns="http://schemas.openxmlformats.org/spreadsheetml/2006/main" count="347" uniqueCount="265">
  <si>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</si>
  <si>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</si>
  <si>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</si>
  <si>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</si>
  <si>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</si>
  <si>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</si>
  <si>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</si>
  <si>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</si>
  <si>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</si>
  <si>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</si>
  <si>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</si>
  <si>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</si>
  <si>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</si>
  <si>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</si>
  <si>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</si>
  <si>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</si>
  <si>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</si>
  <si>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</si>
  <si>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</si>
  <si>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</si>
  <si>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</si>
  <si>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</si>
  <si>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</si>
  <si>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</si>
  <si>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</si>
  <si>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</si>
  <si>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</si>
  <si>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</si>
  <si>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</si>
  <si>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</si>
  <si>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</si>
  <si>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</si>
  <si>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</si>
  <si>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</si>
  <si>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</si>
  <si>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</si>
  <si>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</si>
  <si>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</si>
  <si>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</si>
  <si>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</si>
  <si>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Zylem Report - 01-Apr-2020 TO 30-Nov-2020</t>
  </si>
  <si>
    <t>Dealer Report -  01-Apr-2020 TO 30-Nov-2020</t>
  </si>
  <si>
    <t>MAHIMA AGRO CLINIC</t>
  </si>
  <si>
    <t>S.V.T. ROAD, KOPPA -577126, CKM DIST.</t>
  </si>
  <si>
    <t>FERT LICENCE NO.41/04-05</t>
  </si>
  <si>
    <t>PESTICEIDES LICENCE NO.JDAC/PPL/84/VOL-69/5P-272</t>
  </si>
  <si>
    <t>Contact : 7676219736</t>
  </si>
  <si>
    <t>BAYER CROP SCIENCE STOCK</t>
  </si>
  <si>
    <t>1-Apr-2020 to 30-Nov-2020</t>
  </si>
  <si>
    <t/>
  </si>
  <si>
    <t>MAHIMA AGRO CLINIC - 20-21</t>
  </si>
  <si>
    <t>SAPl SALe</t>
  </si>
  <si>
    <t>DIFF</t>
  </si>
  <si>
    <t>SAPL pUR</t>
  </si>
  <si>
    <t>Diff</t>
  </si>
  <si>
    <t>SAPL closing</t>
  </si>
  <si>
    <t>ADMIRE 150 GRM</t>
  </si>
  <si>
    <t>ADMIRE 16 GRM</t>
  </si>
  <si>
    <t>ADMIRE 300 GRM</t>
  </si>
  <si>
    <t>ADMIRE 30 GRM</t>
  </si>
  <si>
    <t>ADMIRE 75 GRM</t>
  </si>
  <si>
    <t>ADORA 100 ML</t>
  </si>
  <si>
    <t>ADORA 10 ML</t>
  </si>
  <si>
    <t>ADORA 1 LTR</t>
  </si>
  <si>
    <t>ADORA 200 ML</t>
  </si>
  <si>
    <t>ADORA 500 ML</t>
  </si>
  <si>
    <t>ADORA 50 ML</t>
  </si>
  <si>
    <t>ADUE 100 GRM</t>
  </si>
  <si>
    <t>ADUE 200 GRM</t>
  </si>
  <si>
    <t>ADUE 40 GRM</t>
  </si>
  <si>
    <t>ALANTO 100 ML</t>
  </si>
  <si>
    <t>ALANTO 1 LTR</t>
  </si>
  <si>
    <t>ALANTO 250 ML</t>
  </si>
  <si>
    <t>ALANTO 500 ML</t>
  </si>
  <si>
    <t>ALIETTE 100 GRM</t>
  </si>
  <si>
    <t>ALIETTE 1 KG</t>
  </si>
  <si>
    <t>ALIETTE 250 GRM</t>
  </si>
  <si>
    <t>ALIETTE 500 GRM</t>
  </si>
  <si>
    <t>ALION PLUS 10 LTR</t>
  </si>
  <si>
    <t>ALION PLUS 5 LTR</t>
  </si>
  <si>
    <t>AMBITION 1 LTR</t>
  </si>
  <si>
    <t>AMBITION 250 ML</t>
  </si>
  <si>
    <t>AMBITION 500 ML</t>
  </si>
  <si>
    <t>ANTRACOL 100 GRM</t>
  </si>
  <si>
    <t>ANTRACOL 1 KG</t>
  </si>
  <si>
    <t>ANTRACOL 250 GRM</t>
  </si>
  <si>
    <t>ANTRACOL 500 GRM</t>
  </si>
  <si>
    <t>ATLANTIS 160 GRM</t>
  </si>
  <si>
    <t>BELT EXPERT 100 ML</t>
  </si>
  <si>
    <t>CONFIDER SUPER 100 ML</t>
  </si>
  <si>
    <t>CONFIDOR 100 ML</t>
  </si>
  <si>
    <t>CONFIDOR 1 LTR</t>
  </si>
  <si>
    <t>CONFIDOR 250 ML</t>
  </si>
  <si>
    <t>CONFIDOR 500 ML</t>
  </si>
  <si>
    <t>CONFIDOR 50 ML</t>
  </si>
  <si>
    <t>CONFIDOR SUPER 100 ML</t>
  </si>
  <si>
    <t>CONFIDOR SUPER 1 LTR</t>
  </si>
  <si>
    <t>CONFIDOR SUPER 250 ML</t>
  </si>
  <si>
    <t>CONFIDOR SUPER 50 ML</t>
  </si>
  <si>
    <t>COUNCIL ACTIV 45 GRM</t>
  </si>
  <si>
    <t>COUNCIL ACTIV 90 GRM</t>
  </si>
  <si>
    <t>DECIS 100 EC 100 ML</t>
  </si>
  <si>
    <t>DECIS 100 EC 1 LTR</t>
  </si>
  <si>
    <t>DECIS 100 EC 250 ML</t>
  </si>
  <si>
    <t>DECIS 100 EC 50 ML</t>
  </si>
  <si>
    <t>DECIS 2.8 1 LTR</t>
  </si>
  <si>
    <t>DECIS 2.8 500 ML</t>
  </si>
  <si>
    <t>DECIS 2.8 EC 100 ML</t>
  </si>
  <si>
    <t>DECIS 2.8 EC 250 ML</t>
  </si>
  <si>
    <t>DECIS 2.8 EC 5 LTR</t>
  </si>
  <si>
    <t>EMESTO PRIME 100 ML</t>
  </si>
  <si>
    <t>EMESTO PRIME 1 LTR</t>
  </si>
  <si>
    <t>EMESTO PRIME 250 ML</t>
  </si>
  <si>
    <t>ETHREL 100 ML</t>
  </si>
  <si>
    <t>ETHREL 1 LTR</t>
  </si>
  <si>
    <t>ETHREL 500 ML</t>
  </si>
  <si>
    <t>EVERGOLXTEND 1 LTR</t>
  </si>
  <si>
    <t>EVERGOLXTEND 250 ML</t>
  </si>
  <si>
    <t>EVER GOL XTEND 40 ML</t>
  </si>
  <si>
    <t>FAME 100 ML</t>
  </si>
  <si>
    <t>FAME 10 ML</t>
  </si>
  <si>
    <t>FAME 250 ML</t>
  </si>
  <si>
    <t>FAME 500 ML</t>
  </si>
  <si>
    <t>FAME 50 ML</t>
  </si>
  <si>
    <t>FOLICUR 100 ML</t>
  </si>
  <si>
    <t>FOLICUR 250 ML</t>
  </si>
  <si>
    <t>FOLICUR 500 ML</t>
  </si>
  <si>
    <t>FOOST 250 GRM</t>
  </si>
  <si>
    <t>FOOST 500 GRM</t>
  </si>
  <si>
    <t>GAUCHO 600 FS 100 ML</t>
  </si>
  <si>
    <t>GAUCHO 600 FS 1 LTR</t>
  </si>
  <si>
    <t>GAUCHO 600 FS 250 ML</t>
  </si>
  <si>
    <t>GAUCHO 600 FS 50 ML</t>
  </si>
  <si>
    <t>GAUCHO 600 FS 5 LTR</t>
  </si>
  <si>
    <t>GAUCHO 600 FS 9 ML</t>
  </si>
  <si>
    <t>GLAMORE 100 GRM</t>
  </si>
  <si>
    <t>GLAMORE 250 GRM</t>
  </si>
  <si>
    <t>GLAMORE 50 GRM</t>
  </si>
  <si>
    <t>GLAMORE 5 GRM</t>
  </si>
  <si>
    <t>INFINITO 100 ML</t>
  </si>
  <si>
    <t>INFINITO 1 LTR</t>
  </si>
  <si>
    <t>INFINITO 500 ML</t>
  </si>
  <si>
    <t>JUMP WG 100 GRM</t>
  </si>
  <si>
    <t>JUMP WG 2 GRM</t>
  </si>
  <si>
    <t>JUMP WG 40 GRM</t>
  </si>
  <si>
    <t>LARVIN 100 GRM</t>
  </si>
  <si>
    <t>LARVIN 1 KG</t>
  </si>
  <si>
    <t>LARVIN 250 GRM</t>
  </si>
  <si>
    <t>LARVIN 500 GRM</t>
  </si>
  <si>
    <t>LAUDIS 115 ML</t>
  </si>
  <si>
    <t>LAUDIS 230 ML</t>
  </si>
  <si>
    <t>LAUDIS 57.5 ML</t>
  </si>
  <si>
    <t>LESENTA 100 GRM</t>
  </si>
  <si>
    <t>LESENTA 250 GRM</t>
  </si>
  <si>
    <t>LESENTA 40 GRM</t>
  </si>
  <si>
    <t>LUCIFER 160 GRM</t>
  </si>
  <si>
    <t>LUNA EXPERIENCE 100 ML</t>
  </si>
  <si>
    <t>LUNA EXPERIENCE 1 LTR</t>
  </si>
  <si>
    <t>LUNA EXPERIENCE 250 ML</t>
  </si>
  <si>
    <t>MELODY DUO 100 GRM</t>
  </si>
  <si>
    <t>MELODY DUO 1 KG</t>
  </si>
  <si>
    <t>MELODY DUO 400 GRM</t>
  </si>
  <si>
    <t>MELODY DUO 500 GRM</t>
  </si>
  <si>
    <t>MELODY DUO 800 GRM</t>
  </si>
  <si>
    <t>MOMIJI 60 GM</t>
  </si>
  <si>
    <t>MONCEREN 100 ML</t>
  </si>
  <si>
    <t>MONCEREN 1 LTR</t>
  </si>
  <si>
    <t>MONCEREN 250 ML</t>
  </si>
  <si>
    <t>MONCEREN 500 ML</t>
  </si>
  <si>
    <t>MOVENTO ENERGY 100 ML</t>
  </si>
  <si>
    <t>MOVENTO ENERGY 1 LTR</t>
  </si>
  <si>
    <t>MOVENTO ENERGY 250 ML</t>
  </si>
  <si>
    <t>MOVENTO OD 1 LTR</t>
  </si>
  <si>
    <t>MOVENTO OD 250 ML</t>
  </si>
  <si>
    <t>MOVENTO OD 500 ML</t>
  </si>
  <si>
    <t>NATIVO 100 GRM</t>
  </si>
  <si>
    <t>NATIVO 10 GRM</t>
  </si>
  <si>
    <t>NATIVO 1 KG</t>
  </si>
  <si>
    <t>NATIVO 250 GRM</t>
  </si>
  <si>
    <t>NATIVO 500 GRM</t>
  </si>
  <si>
    <t>NATIVO 50 GRM</t>
  </si>
  <si>
    <t>OBERON 100 ML</t>
  </si>
  <si>
    <t>OBERON 1 LTR</t>
  </si>
  <si>
    <t>OBERON 200 ML</t>
  </si>
  <si>
    <t>OBERON 500 ML</t>
  </si>
  <si>
    <t>OBERON 50 ML</t>
  </si>
  <si>
    <t>OBERON 5 LTR</t>
  </si>
  <si>
    <t>PLANOFIX 100 ML</t>
  </si>
  <si>
    <t>PLANOFIX 1 LTR</t>
  </si>
  <si>
    <t>PLANOFIX 250 ML</t>
  </si>
  <si>
    <t>Planofix 500ml</t>
  </si>
  <si>
    <t>PLANOFIX 5LTR</t>
  </si>
  <si>
    <t>PROFILER 1 KG</t>
  </si>
  <si>
    <t>PROFILER 250 GRM</t>
  </si>
  <si>
    <t>PROFILER 2 KG</t>
  </si>
  <si>
    <t>RAFT 1 LTR</t>
  </si>
  <si>
    <t>RAFT 250 ML</t>
  </si>
  <si>
    <t>RAFT 500 ML</t>
  </si>
  <si>
    <t>RAXIL 100 GRM</t>
  </si>
  <si>
    <t>RAXIL 40 GRM</t>
  </si>
  <si>
    <t>RAXIL 5 KG</t>
  </si>
  <si>
    <t>RAXIL EASY 100 ML</t>
  </si>
  <si>
    <t>RAXIL EASY 13.4 ML</t>
  </si>
  <si>
    <t>RAXIL EASY 1 LTR</t>
  </si>
  <si>
    <t>RAXIL EASY 250 ML</t>
  </si>
  <si>
    <t>RAXIL EASY 50 ML</t>
  </si>
  <si>
    <t>REGENT 5 KG</t>
  </si>
  <si>
    <t>REGENT GOLD 100 ML</t>
  </si>
  <si>
    <t>REGENT GOLD 250 ML</t>
  </si>
  <si>
    <t>REGENT GOLD 500 ML</t>
  </si>
  <si>
    <t>REGENT GR 1 KG</t>
  </si>
  <si>
    <t>REGENT GR 25 KG</t>
  </si>
  <si>
    <t>REGENT SC 100 ML</t>
  </si>
  <si>
    <t>REGENT SC 1LTR</t>
  </si>
  <si>
    <t>REGENT SC 500 ML</t>
  </si>
  <si>
    <t>REGENT ULTRA 10 KG</t>
  </si>
  <si>
    <t>REGENT ULTRA 1 KG</t>
  </si>
  <si>
    <t>REGENT ULTRA 20 KG</t>
  </si>
  <si>
    <t>REGENT ULTRA 4 KG</t>
  </si>
  <si>
    <t>RICE STAR 100 ML</t>
  </si>
  <si>
    <t>RICESTAR 1 LTR</t>
  </si>
  <si>
    <t>RICESTAR 500 ML</t>
  </si>
  <si>
    <t>SECTIN 100 GRM</t>
  </si>
  <si>
    <t>SECTIN 1 KG</t>
  </si>
  <si>
    <t>SECTIN 250 GRM</t>
  </si>
  <si>
    <t>SECTIN 600 GRM</t>
  </si>
  <si>
    <t>SENCOR 100 GRM</t>
  </si>
  <si>
    <t>SENCOR 500 GRM</t>
  </si>
  <si>
    <t>SIMBOLA 100 GRM</t>
  </si>
  <si>
    <t>SIMBOLA 1 KG</t>
  </si>
  <si>
    <t>SIMBOLA 250 GRM</t>
  </si>
  <si>
    <t>SIMBOLA 500 GRM</t>
  </si>
  <si>
    <t>SIVANTO 1 LTR</t>
  </si>
  <si>
    <t>SIVANTO PRIME 100 ML</t>
  </si>
  <si>
    <t>SIVANTO PRIME 250 ML</t>
  </si>
  <si>
    <t>SIVANTO PRIME 500 ML</t>
  </si>
  <si>
    <t>SOLOMON 100 ML</t>
  </si>
  <si>
    <t>SOLOMON 1 LTR</t>
  </si>
  <si>
    <t>SOLOMON 250 ML</t>
  </si>
  <si>
    <t>SOLOMON 500 ML</t>
  </si>
  <si>
    <t>SPINTOR 75 ML</t>
  </si>
  <si>
    <t>SPINTOR 7 ML</t>
  </si>
  <si>
    <t>SUNRICE 50 GRM</t>
  </si>
  <si>
    <t>TOPSTAR 100 GM</t>
  </si>
  <si>
    <t>TOPSTAR 22.5 GRM</t>
  </si>
  <si>
    <t>TOPSTAR 35 GM</t>
  </si>
  <si>
    <t>VELUM PRIME 100 ML</t>
  </si>
  <si>
    <t>VELUM PRIME 250 ML</t>
  </si>
  <si>
    <t>VELUM PRIME 500 ML</t>
  </si>
  <si>
    <t>WHIP SUPER 100 ML</t>
  </si>
  <si>
    <t>WHIP SUPER 1 LTR</t>
  </si>
  <si>
    <t>WHIP SUPER 250 ML</t>
  </si>
  <si>
    <t>WHIP SUPER 500 ML</t>
  </si>
  <si>
    <t>INFINITO SC687 5 20X500ML BOT IN</t>
  </si>
  <si>
    <t>PLANOFIX SL4 5 20X500ML BOT IN</t>
  </si>
  <si>
    <t>REGENT ULTRA GR0 6 5X4KG BAG IN</t>
  </si>
  <si>
    <t>VELUM PRIME SC400 40X250ML BOT IN</t>
  </si>
  <si>
    <t>VELUM PRIME SC400 50X100ML BOT IN</t>
  </si>
  <si>
    <t>VELUM PRIME SC400 20X500ML BOT IN</t>
  </si>
  <si>
    <t>Stock and Sales FOR THE PERIOD 01-Apr-2020 TO 30-Nov-2020</t>
  </si>
  <si>
    <t>DISTRIBUTOR:Mahima Agro Clinic,</t>
  </si>
  <si>
    <t>SAPCODE</t>
  </si>
  <si>
    <t>Mahima Agro Clinic</t>
  </si>
  <si>
    <t>GRANDTOTAL</t>
  </si>
  <si>
    <t>Generated on 12/22/2020 11:24:39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</si>
</sst>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WORKING21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 CROP SCIENCE STOCK"/>
      <sheetName val="SAPL SALE PIVOT"/>
      <sheetName val="SALE"/>
      <sheetName val="PIVOT pur"/>
      <sheetName val="PUR"/>
    </sheetNames>
    <sheetDataSet>
      <sheetData sheetId="0"/>
      <sheetData sheetId="1">
        <row r="5">
          <cell r="A5" t="str">
            <v>INFINITO 500 ML</v>
          </cell>
          <cell r="B5">
            <v>19</v>
          </cell>
        </row>
        <row r="6">
          <cell r="A6" t="str">
            <v>Planofix 500ml</v>
          </cell>
          <cell r="B6">
            <v>2</v>
          </cell>
        </row>
        <row r="7">
          <cell r="A7" t="str">
            <v>REGENT ULTRA 4 KG</v>
          </cell>
          <cell r="B7">
            <v>141</v>
          </cell>
        </row>
        <row r="8">
          <cell r="A8" t="str">
            <v>VELUM PRIME 100 ML</v>
          </cell>
          <cell r="B8">
            <v>3</v>
          </cell>
        </row>
        <row r="9">
          <cell r="A9" t="str">
            <v>VELUM PRIME 500 ML</v>
          </cell>
          <cell r="B9">
            <v>2</v>
          </cell>
        </row>
      </sheetData>
      <sheetData sheetId="2"/>
      <sheetData sheetId="3">
        <row r="5">
          <cell r="A5" t="str">
            <v>INFINITO 500 ML</v>
          </cell>
          <cell r="B5">
            <v>20</v>
          </cell>
        </row>
        <row r="6">
          <cell r="A6" t="str">
            <v>Planofix 500ml</v>
          </cell>
          <cell r="B6">
            <v>20</v>
          </cell>
        </row>
        <row r="7">
          <cell r="A7" t="str">
            <v>REGENT ULTRA 4 KG</v>
          </cell>
          <cell r="B7">
            <v>150</v>
          </cell>
        </row>
        <row r="8">
          <cell r="A8" t="str">
            <v>VELUM PRIME 100 ML</v>
          </cell>
          <cell r="B8">
            <v>50</v>
          </cell>
        </row>
        <row r="9">
          <cell r="A9" t="str">
            <v>VELUM PRIME 250 ML</v>
          </cell>
          <cell r="B9">
            <v>40</v>
          </cell>
        </row>
        <row r="10">
          <cell r="A10" t="str">
            <v>VELUM PRIME 500 ML</v>
          </cell>
          <cell r="B10">
            <v>20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7.702724768518" createdVersion="6" refreshedVersion="6" minRefreshableVersion="3" recordCount="6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NonDate="0" containsString="0" containsBlank="1"/>
    </cacheField>
    <cacheField name="Inwards" numFmtId="0">
      <sharedItems containsSemiMixedTypes="0" containsString="0" containsNumber="1" containsInteger="1" minValue="20" maxValue="150"/>
    </cacheField>
    <cacheField name="Outwards" numFmtId="0">
      <sharedItems containsString="0" containsBlank="1" containsNumber="1" containsInteger="1" minValue="2" maxValue="141"/>
    </cacheField>
    <cacheField name="Closing Balance" numFmtId="0">
      <sharedItems containsSemiMixedTypes="0" containsString="0" containsNumber="1" containsInteger="1" minValue="1" maxValue="47"/>
    </cacheField>
    <cacheField name="Combi Name" numFmtId="165">
      <sharedItems/>
    </cacheField>
    <cacheField name="Master Name" numFmtId="164">
      <sharedItems count="110">
        <s v="INFINITO SC687 5 20X500ML BOT IN"/>
        <s v="PLANOFIX SL4 5 20X500ML BOT IN"/>
        <s v="REGENT ULTRA GR0 6 5X4KG BAG IN"/>
        <s v="VELUM PRIME SC400 50X100ML BOT IN"/>
        <s v="VELUM PRIME SC400 40X250ML BOT IN"/>
        <s v="VELUM PRIME SC400 20X500M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s v="INFINITO 500 ML"/>
    <m/>
    <n v="20"/>
    <n v="19"/>
    <n v="1"/>
    <s v="INFINITO 500 ML-No"/>
    <x v="0"/>
  </r>
  <r>
    <s v="Planofix 500ml"/>
    <m/>
    <n v="20"/>
    <n v="2"/>
    <n v="18"/>
    <s v="Planofix 500ml-No"/>
    <x v="1"/>
  </r>
  <r>
    <s v="REGENT ULTRA 4 KG"/>
    <m/>
    <n v="150"/>
    <n v="141"/>
    <n v="9"/>
    <s v="REGENT ULTRA 4 KG-No"/>
    <x v="2"/>
  </r>
  <r>
    <s v="VELUM PRIME 100 ML"/>
    <m/>
    <n v="50"/>
    <n v="3"/>
    <n v="47"/>
    <s v="VELUM PRIME 100 ML-No"/>
    <x v="3"/>
  </r>
  <r>
    <s v="VELUM PRIME 250 ML"/>
    <m/>
    <n v="40"/>
    <m/>
    <n v="40"/>
    <s v="VELUM PRIME 250 ML-No"/>
    <x v="4"/>
  </r>
  <r>
    <s v="VELUM PRIME 500 ML"/>
    <m/>
    <n v="20"/>
    <n v="2"/>
    <n v="18"/>
    <s v="VELUM PRIME 500 ML-No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8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1">
        <item m="1" x="104"/>
        <item m="1" x="31"/>
        <item m="1" x="91"/>
        <item m="1" x="107"/>
        <item m="1" x="87"/>
        <item m="1" x="105"/>
        <item m="1" x="106"/>
        <item m="1" x="30"/>
        <item m="1" x="56"/>
        <item m="1" x="98"/>
        <item m="1" x="97"/>
        <item m="1" x="79"/>
        <item m="1" x="109"/>
        <item m="1" x="78"/>
        <item m="1" x="77"/>
        <item m="1" x="16"/>
        <item m="1" x="23"/>
        <item m="1" x="96"/>
        <item m="1" x="21"/>
        <item m="1" x="22"/>
        <item m="1" x="20"/>
        <item m="1" x="38"/>
        <item m="1" x="36"/>
        <item m="1" x="37"/>
        <item m="1" x="72"/>
        <item m="1" x="80"/>
        <item m="1" x="95"/>
        <item m="1" x="100"/>
        <item m="1" x="94"/>
        <item m="1" x="93"/>
        <item m="1" x="108"/>
        <item m="1" x="102"/>
        <item m="1" x="103"/>
        <item m="1" x="101"/>
        <item m="1" x="18"/>
        <item m="1" x="17"/>
        <item m="1" x="42"/>
        <item m="1" x="57"/>
        <item m="1" x="41"/>
        <item m="1" x="76"/>
        <item m="1" x="60"/>
        <item m="1" x="75"/>
        <item m="1" x="74"/>
        <item m="1" x="11"/>
        <item m="1" x="12"/>
        <item m="1" x="35"/>
        <item m="1" x="34"/>
        <item m="1" x="33"/>
        <item m="1" x="86"/>
        <item m="1" x="71"/>
        <item m="1" x="68"/>
        <item m="1" x="67"/>
        <item x="0"/>
        <item m="1" x="55"/>
        <item m="1" x="52"/>
        <item m="1" x="66"/>
        <item m="1" x="39"/>
        <item m="1" x="64"/>
        <item m="1" x="65"/>
        <item m="1" x="70"/>
        <item m="1" x="69"/>
        <item m="1" x="92"/>
        <item m="1" x="44"/>
        <item m="1" x="43"/>
        <item m="1" x="99"/>
        <item m="1" x="58"/>
        <item m="1" x="59"/>
        <item m="1" x="47"/>
        <item m="1" x="82"/>
        <item m="1" x="81"/>
        <item m="1" x="29"/>
        <item m="1" x="61"/>
        <item m="1" x="28"/>
        <item m="1" x="27"/>
        <item m="1" x="26"/>
        <item m="1" x="51"/>
        <item m="1" x="50"/>
        <item m="1" x="49"/>
        <item m="1" x="46"/>
        <item m="1" x="10"/>
        <item m="1" x="45"/>
        <item x="1"/>
        <item m="1" x="8"/>
        <item m="1" x="54"/>
        <item m="1" x="53"/>
        <item m="1" x="62"/>
        <item m="1" x="48"/>
        <item m="1" x="9"/>
        <item m="1" x="15"/>
        <item m="1" x="32"/>
        <item m="1" x="13"/>
        <item m="1" x="14"/>
        <item x="2"/>
        <item m="1" x="63"/>
        <item m="1" x="25"/>
        <item m="1" x="24"/>
        <item m="1" x="7"/>
        <item m="1" x="6"/>
        <item m="1" x="40"/>
        <item m="1" x="85"/>
        <item m="1" x="19"/>
        <item m="1" x="84"/>
        <item m="1" x="83"/>
        <item m="1" x="73"/>
        <item x="4"/>
        <item m="1" x="90"/>
        <item m="1" x="89"/>
        <item m="1" x="88"/>
        <item x="3"/>
        <item x="5"/>
        <item t="default"/>
      </items>
    </pivotField>
  </pivotFields>
  <rowFields count="1">
    <field x="6"/>
  </rowFields>
  <rowItems count="7">
    <i>
      <x v="52"/>
    </i>
    <i>
      <x v="81"/>
    </i>
    <i>
      <x v="92"/>
    </i>
    <i>
      <x v="104"/>
    </i>
    <i>
      <x v="108"/>
    </i>
    <i>
      <x v="10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10"/>
  <sheetViews>
    <sheetView workbookViewId="0">
      <selection sqref="A1:C1"/>
    </sheetView>
  </sheetViews>
  <sheetFormatPr defaultRowHeight="14.4" x14ac:dyDescent="0.3"/>
  <cols>
    <col min="1" max="1" width="23.5546875" bestFit="1" customWidth="1"/>
    <col min="2" max="2" width="7.6640625" bestFit="1" customWidth="1"/>
    <col min="3" max="3" width="7.5546875" bestFit="1" customWidth="1"/>
    <col min="4" max="4" width="9" bestFit="1" customWidth="1"/>
    <col min="5" max="5" width="7.5546875" bestFit="1" customWidth="1"/>
  </cols>
  <sheetData>
    <row r="1" spans="1:11" ht="15.6" x14ac:dyDescent="0.3">
      <c r="A1" s="67" t="s">
        <v>42</v>
      </c>
      <c r="B1" s="67"/>
      <c r="C1" s="67"/>
      <c r="D1" s="44"/>
      <c r="E1" s="44"/>
    </row>
    <row r="2" spans="1:11" x14ac:dyDescent="0.3">
      <c r="A2" s="68" t="s">
        <v>43</v>
      </c>
      <c r="B2" s="68"/>
      <c r="C2" s="68"/>
      <c r="D2" s="44"/>
      <c r="E2" s="44"/>
    </row>
    <row r="3" spans="1:11" x14ac:dyDescent="0.3">
      <c r="A3" s="68" t="s">
        <v>44</v>
      </c>
      <c r="B3" s="68"/>
      <c r="C3" s="68"/>
      <c r="D3" s="44"/>
      <c r="E3" s="44"/>
    </row>
    <row r="4" spans="1:11" x14ac:dyDescent="0.3">
      <c r="A4" s="68" t="s">
        <v>45</v>
      </c>
      <c r="B4" s="68"/>
      <c r="C4" s="68"/>
      <c r="D4" s="44"/>
      <c r="E4" s="44"/>
    </row>
    <row r="5" spans="1:11" x14ac:dyDescent="0.3">
      <c r="A5" s="69" t="s">
        <v>46</v>
      </c>
      <c r="B5" s="69"/>
      <c r="C5" s="69"/>
      <c r="D5" s="44"/>
      <c r="E5" s="44"/>
    </row>
    <row r="6" spans="1:11" ht="15.6" x14ac:dyDescent="0.3">
      <c r="A6" s="70" t="s">
        <v>47</v>
      </c>
      <c r="B6" s="70"/>
      <c r="C6" s="70"/>
      <c r="D6" s="44"/>
      <c r="E6" s="44"/>
    </row>
    <row r="7" spans="1:11" x14ac:dyDescent="0.3">
      <c r="A7" s="68" t="s">
        <v>20</v>
      </c>
      <c r="B7" s="68"/>
      <c r="C7" s="68"/>
      <c r="D7" s="44"/>
      <c r="E7" s="44"/>
    </row>
    <row r="8" spans="1:11" x14ac:dyDescent="0.3">
      <c r="A8" s="68" t="s">
        <v>48</v>
      </c>
      <c r="B8" s="68"/>
      <c r="C8" s="68"/>
      <c r="D8" s="44"/>
      <c r="E8" s="44"/>
    </row>
    <row r="9" spans="1:11" x14ac:dyDescent="0.3">
      <c r="A9" s="45" t="s">
        <v>49</v>
      </c>
      <c r="B9" s="71" t="s">
        <v>47</v>
      </c>
      <c r="C9" s="71"/>
      <c r="D9" s="71"/>
      <c r="E9" s="71"/>
    </row>
    <row r="10" spans="1:11" x14ac:dyDescent="0.3">
      <c r="A10" s="46" t="s">
        <v>49</v>
      </c>
      <c r="B10" s="72" t="s">
        <v>50</v>
      </c>
      <c r="C10" s="73"/>
      <c r="D10" s="73"/>
      <c r="E10" s="73"/>
    </row>
    <row r="11" spans="1:11" x14ac:dyDescent="0.3">
      <c r="A11" s="47" t="s">
        <v>21</v>
      </c>
      <c r="B11" s="74" t="s">
        <v>48</v>
      </c>
      <c r="C11" s="75"/>
      <c r="D11" s="75"/>
      <c r="E11" s="75"/>
    </row>
    <row r="12" spans="1:11" ht="24" x14ac:dyDescent="0.3">
      <c r="A12" s="47" t="s">
        <v>49</v>
      </c>
      <c r="B12" s="48" t="s">
        <v>22</v>
      </c>
      <c r="C12" s="48" t="s">
        <v>23</v>
      </c>
      <c r="D12" s="48" t="s">
        <v>24</v>
      </c>
      <c r="E12" s="48" t="s">
        <v>25</v>
      </c>
    </row>
    <row r="13" spans="1:11" x14ac:dyDescent="0.3">
      <c r="A13" s="49" t="s">
        <v>49</v>
      </c>
      <c r="B13" s="50" t="s">
        <v>26</v>
      </c>
      <c r="C13" s="50" t="s">
        <v>26</v>
      </c>
      <c r="D13" s="50" t="s">
        <v>26</v>
      </c>
      <c r="E13" s="50" t="s">
        <v>26</v>
      </c>
      <c r="F13" s="76" t="s">
        <v>51</v>
      </c>
      <c r="G13" s="76" t="s">
        <v>52</v>
      </c>
      <c r="H13" s="76" t="s">
        <v>53</v>
      </c>
      <c r="I13" s="76" t="s">
        <v>54</v>
      </c>
      <c r="J13" s="76" t="s">
        <v>55</v>
      </c>
      <c r="K13" s="76" t="s">
        <v>54</v>
      </c>
    </row>
    <row r="14" spans="1:11" x14ac:dyDescent="0.3">
      <c r="A14" s="51" t="s">
        <v>56</v>
      </c>
      <c r="B14" s="77"/>
      <c r="C14" s="77"/>
      <c r="D14" s="77"/>
      <c r="E14" s="77"/>
      <c r="F14">
        <f>IFERROR(VLOOKUP(A14,'[2]SAPL SALE PIVOT'!$A$5:$B$9,2,0),0)</f>
        <v>0</v>
      </c>
      <c r="G14" s="78">
        <f>D14-F14</f>
        <v>0</v>
      </c>
      <c r="H14">
        <f>IFERROR(VLOOKUP(A14,'[2]PIVOT pur'!$A$5:$B$10,2,0),0)</f>
        <v>0</v>
      </c>
      <c r="I14" s="78">
        <f>C14-H14</f>
        <v>0</v>
      </c>
      <c r="J14" s="78">
        <f>B14+H14-F14</f>
        <v>0</v>
      </c>
      <c r="K14" s="78">
        <f>E14-J14</f>
        <v>0</v>
      </c>
    </row>
    <row r="15" spans="1:11" x14ac:dyDescent="0.3">
      <c r="A15" s="51" t="s">
        <v>57</v>
      </c>
      <c r="B15" s="52"/>
      <c r="C15" s="52"/>
      <c r="D15" s="52"/>
      <c r="E15" s="52"/>
      <c r="F15">
        <f>IFERROR(VLOOKUP(A15,'[2]SAPL SALE PIVOT'!$A$5:$B$9,2,0),0)</f>
        <v>0</v>
      </c>
      <c r="G15" s="78">
        <f t="shared" ref="G15:G78" si="0">D15-F15</f>
        <v>0</v>
      </c>
      <c r="H15">
        <f>IFERROR(VLOOKUP(A15,'[2]PIVOT pur'!$A$5:$B$10,2,0),0)</f>
        <v>0</v>
      </c>
      <c r="I15" s="78">
        <f t="shared" ref="I15:I78" si="1">C15-H15</f>
        <v>0</v>
      </c>
      <c r="J15" s="78">
        <f t="shared" ref="J15:J78" si="2">B15+H15-F15</f>
        <v>0</v>
      </c>
      <c r="K15" s="78">
        <f t="shared" ref="K15:K78" si="3">E15-J15</f>
        <v>0</v>
      </c>
    </row>
    <row r="16" spans="1:11" x14ac:dyDescent="0.3">
      <c r="A16" s="51" t="s">
        <v>58</v>
      </c>
      <c r="B16" s="52"/>
      <c r="C16" s="52"/>
      <c r="D16" s="52"/>
      <c r="E16" s="52"/>
      <c r="F16">
        <f>IFERROR(VLOOKUP(A16,'[2]SAPL SALE PIVOT'!$A$5:$B$9,2,0),0)</f>
        <v>0</v>
      </c>
      <c r="G16" s="78">
        <f t="shared" si="0"/>
        <v>0</v>
      </c>
      <c r="H16">
        <f>IFERROR(VLOOKUP(A16,'[2]PIVOT pur'!$A$5:$B$10,2,0),0)</f>
        <v>0</v>
      </c>
      <c r="I16" s="78">
        <f t="shared" si="1"/>
        <v>0</v>
      </c>
      <c r="J16" s="78">
        <f t="shared" si="2"/>
        <v>0</v>
      </c>
      <c r="K16" s="78">
        <f t="shared" si="3"/>
        <v>0</v>
      </c>
    </row>
    <row r="17" spans="1:11" x14ac:dyDescent="0.3">
      <c r="A17" s="51" t="s">
        <v>59</v>
      </c>
      <c r="B17" s="52"/>
      <c r="C17" s="52"/>
      <c r="D17" s="52"/>
      <c r="E17" s="52"/>
      <c r="F17">
        <f>IFERROR(VLOOKUP(A17,'[2]SAPL SALE PIVOT'!$A$5:$B$9,2,0),0)</f>
        <v>0</v>
      </c>
      <c r="G17" s="78">
        <f t="shared" si="0"/>
        <v>0</v>
      </c>
      <c r="H17">
        <f>IFERROR(VLOOKUP(A17,'[2]PIVOT pur'!$A$5:$B$10,2,0),0)</f>
        <v>0</v>
      </c>
      <c r="I17" s="78">
        <f t="shared" si="1"/>
        <v>0</v>
      </c>
      <c r="J17" s="78">
        <f t="shared" si="2"/>
        <v>0</v>
      </c>
      <c r="K17" s="78">
        <f t="shared" si="3"/>
        <v>0</v>
      </c>
    </row>
    <row r="18" spans="1:11" x14ac:dyDescent="0.3">
      <c r="A18" s="51" t="s">
        <v>60</v>
      </c>
      <c r="B18" s="52"/>
      <c r="C18" s="52"/>
      <c r="D18" s="52"/>
      <c r="E18" s="52"/>
      <c r="F18">
        <f>IFERROR(VLOOKUP(A18,'[2]SAPL SALE PIVOT'!$A$5:$B$9,2,0),0)</f>
        <v>0</v>
      </c>
      <c r="G18" s="78">
        <f t="shared" si="0"/>
        <v>0</v>
      </c>
      <c r="H18">
        <f>IFERROR(VLOOKUP(A18,'[2]PIVOT pur'!$A$5:$B$10,2,0),0)</f>
        <v>0</v>
      </c>
      <c r="I18" s="78">
        <f t="shared" si="1"/>
        <v>0</v>
      </c>
      <c r="J18" s="78">
        <f t="shared" si="2"/>
        <v>0</v>
      </c>
      <c r="K18" s="78">
        <f t="shared" si="3"/>
        <v>0</v>
      </c>
    </row>
    <row r="19" spans="1:11" x14ac:dyDescent="0.3">
      <c r="A19" s="51" t="s">
        <v>61</v>
      </c>
      <c r="B19" s="52"/>
      <c r="C19" s="52"/>
      <c r="D19" s="52"/>
      <c r="E19" s="52"/>
      <c r="F19">
        <f>IFERROR(VLOOKUP(A19,'[2]SAPL SALE PIVOT'!$A$5:$B$9,2,0),0)</f>
        <v>0</v>
      </c>
      <c r="G19" s="78">
        <f t="shared" si="0"/>
        <v>0</v>
      </c>
      <c r="H19">
        <f>IFERROR(VLOOKUP(A19,'[2]PIVOT pur'!$A$5:$B$10,2,0),0)</f>
        <v>0</v>
      </c>
      <c r="I19" s="78">
        <f t="shared" si="1"/>
        <v>0</v>
      </c>
      <c r="J19" s="78">
        <f t="shared" si="2"/>
        <v>0</v>
      </c>
      <c r="K19" s="78">
        <f t="shared" si="3"/>
        <v>0</v>
      </c>
    </row>
    <row r="20" spans="1:11" x14ac:dyDescent="0.3">
      <c r="A20" s="51" t="s">
        <v>62</v>
      </c>
      <c r="B20" s="52"/>
      <c r="C20" s="52"/>
      <c r="D20" s="52"/>
      <c r="E20" s="52"/>
      <c r="F20">
        <f>IFERROR(VLOOKUP(A20,'[2]SAPL SALE PIVOT'!$A$5:$B$9,2,0),0)</f>
        <v>0</v>
      </c>
      <c r="G20" s="78">
        <f t="shared" si="0"/>
        <v>0</v>
      </c>
      <c r="H20">
        <f>IFERROR(VLOOKUP(A20,'[2]PIVOT pur'!$A$5:$B$10,2,0),0)</f>
        <v>0</v>
      </c>
      <c r="I20" s="78">
        <f t="shared" si="1"/>
        <v>0</v>
      </c>
      <c r="J20" s="78">
        <f t="shared" si="2"/>
        <v>0</v>
      </c>
      <c r="K20" s="78">
        <f t="shared" si="3"/>
        <v>0</v>
      </c>
    </row>
    <row r="21" spans="1:11" x14ac:dyDescent="0.3">
      <c r="A21" s="51" t="s">
        <v>63</v>
      </c>
      <c r="B21" s="52"/>
      <c r="C21" s="52"/>
      <c r="D21" s="52"/>
      <c r="E21" s="52"/>
      <c r="F21">
        <f>IFERROR(VLOOKUP(A21,'[2]SAPL SALE PIVOT'!$A$5:$B$9,2,0),0)</f>
        <v>0</v>
      </c>
      <c r="G21" s="78">
        <f t="shared" si="0"/>
        <v>0</v>
      </c>
      <c r="H21">
        <f>IFERROR(VLOOKUP(A21,'[2]PIVOT pur'!$A$5:$B$10,2,0),0)</f>
        <v>0</v>
      </c>
      <c r="I21" s="78">
        <f t="shared" si="1"/>
        <v>0</v>
      </c>
      <c r="J21" s="78">
        <f t="shared" si="2"/>
        <v>0</v>
      </c>
      <c r="K21" s="78">
        <f t="shared" si="3"/>
        <v>0</v>
      </c>
    </row>
    <row r="22" spans="1:11" x14ac:dyDescent="0.3">
      <c r="A22" s="51" t="s">
        <v>64</v>
      </c>
      <c r="B22" s="52"/>
      <c r="C22" s="52"/>
      <c r="D22" s="52"/>
      <c r="E22" s="52"/>
      <c r="F22">
        <f>IFERROR(VLOOKUP(A22,'[2]SAPL SALE PIVOT'!$A$5:$B$9,2,0),0)</f>
        <v>0</v>
      </c>
      <c r="G22" s="78">
        <f t="shared" si="0"/>
        <v>0</v>
      </c>
      <c r="H22">
        <f>IFERROR(VLOOKUP(A22,'[2]PIVOT pur'!$A$5:$B$10,2,0),0)</f>
        <v>0</v>
      </c>
      <c r="I22" s="78">
        <f t="shared" si="1"/>
        <v>0</v>
      </c>
      <c r="J22" s="78">
        <f t="shared" si="2"/>
        <v>0</v>
      </c>
      <c r="K22" s="78">
        <f t="shared" si="3"/>
        <v>0</v>
      </c>
    </row>
    <row r="23" spans="1:11" x14ac:dyDescent="0.3">
      <c r="A23" s="51" t="s">
        <v>65</v>
      </c>
      <c r="B23" s="52"/>
      <c r="C23" s="52"/>
      <c r="D23" s="52"/>
      <c r="E23" s="52"/>
      <c r="F23">
        <f>IFERROR(VLOOKUP(A23,'[2]SAPL SALE PIVOT'!$A$5:$B$9,2,0),0)</f>
        <v>0</v>
      </c>
      <c r="G23" s="78">
        <f t="shared" si="0"/>
        <v>0</v>
      </c>
      <c r="H23">
        <f>IFERROR(VLOOKUP(A23,'[2]PIVOT pur'!$A$5:$B$10,2,0),0)</f>
        <v>0</v>
      </c>
      <c r="I23" s="78">
        <f t="shared" si="1"/>
        <v>0</v>
      </c>
      <c r="J23" s="78">
        <f t="shared" si="2"/>
        <v>0</v>
      </c>
      <c r="K23" s="78">
        <f t="shared" si="3"/>
        <v>0</v>
      </c>
    </row>
    <row r="24" spans="1:11" x14ac:dyDescent="0.3">
      <c r="A24" s="51" t="s">
        <v>66</v>
      </c>
      <c r="B24" s="52"/>
      <c r="C24" s="52"/>
      <c r="D24" s="52"/>
      <c r="E24" s="52"/>
      <c r="F24">
        <f>IFERROR(VLOOKUP(A24,'[2]SAPL SALE PIVOT'!$A$5:$B$9,2,0),0)</f>
        <v>0</v>
      </c>
      <c r="G24" s="78">
        <f t="shared" si="0"/>
        <v>0</v>
      </c>
      <c r="H24">
        <f>IFERROR(VLOOKUP(A24,'[2]PIVOT pur'!$A$5:$B$10,2,0),0)</f>
        <v>0</v>
      </c>
      <c r="I24" s="78">
        <f t="shared" si="1"/>
        <v>0</v>
      </c>
      <c r="J24" s="78">
        <f t="shared" si="2"/>
        <v>0</v>
      </c>
      <c r="K24" s="78">
        <f t="shared" si="3"/>
        <v>0</v>
      </c>
    </row>
    <row r="25" spans="1:11" x14ac:dyDescent="0.3">
      <c r="A25" s="51" t="s">
        <v>67</v>
      </c>
      <c r="B25" s="52"/>
      <c r="C25" s="52"/>
      <c r="D25" s="52"/>
      <c r="E25" s="52"/>
      <c r="F25">
        <f>IFERROR(VLOOKUP(A25,'[2]SAPL SALE PIVOT'!$A$5:$B$9,2,0),0)</f>
        <v>0</v>
      </c>
      <c r="G25" s="78">
        <f t="shared" si="0"/>
        <v>0</v>
      </c>
      <c r="H25">
        <f>IFERROR(VLOOKUP(A25,'[2]PIVOT pur'!$A$5:$B$10,2,0),0)</f>
        <v>0</v>
      </c>
      <c r="I25" s="78">
        <f t="shared" si="1"/>
        <v>0</v>
      </c>
      <c r="J25" s="78">
        <f t="shared" si="2"/>
        <v>0</v>
      </c>
      <c r="K25" s="78">
        <f t="shared" si="3"/>
        <v>0</v>
      </c>
    </row>
    <row r="26" spans="1:11" x14ac:dyDescent="0.3">
      <c r="A26" s="51" t="s">
        <v>68</v>
      </c>
      <c r="B26" s="52"/>
      <c r="C26" s="52"/>
      <c r="D26" s="52"/>
      <c r="E26" s="52"/>
      <c r="F26">
        <f>IFERROR(VLOOKUP(A26,'[2]SAPL SALE PIVOT'!$A$5:$B$9,2,0),0)</f>
        <v>0</v>
      </c>
      <c r="G26" s="78">
        <f t="shared" si="0"/>
        <v>0</v>
      </c>
      <c r="H26">
        <f>IFERROR(VLOOKUP(A26,'[2]PIVOT pur'!$A$5:$B$10,2,0),0)</f>
        <v>0</v>
      </c>
      <c r="I26" s="78">
        <f t="shared" si="1"/>
        <v>0</v>
      </c>
      <c r="J26" s="78">
        <f t="shared" si="2"/>
        <v>0</v>
      </c>
      <c r="K26" s="78">
        <f t="shared" si="3"/>
        <v>0</v>
      </c>
    </row>
    <row r="27" spans="1:11" x14ac:dyDescent="0.3">
      <c r="A27" s="51" t="s">
        <v>69</v>
      </c>
      <c r="B27" s="52"/>
      <c r="C27" s="52"/>
      <c r="D27" s="52"/>
      <c r="E27" s="52"/>
      <c r="F27">
        <f>IFERROR(VLOOKUP(A27,'[2]SAPL SALE PIVOT'!$A$5:$B$9,2,0),0)</f>
        <v>0</v>
      </c>
      <c r="G27" s="78">
        <f t="shared" si="0"/>
        <v>0</v>
      </c>
      <c r="H27">
        <f>IFERROR(VLOOKUP(A27,'[2]PIVOT pur'!$A$5:$B$10,2,0),0)</f>
        <v>0</v>
      </c>
      <c r="I27" s="78">
        <f t="shared" si="1"/>
        <v>0</v>
      </c>
      <c r="J27" s="78">
        <f t="shared" si="2"/>
        <v>0</v>
      </c>
      <c r="K27" s="78">
        <f t="shared" si="3"/>
        <v>0</v>
      </c>
    </row>
    <row r="28" spans="1:11" x14ac:dyDescent="0.3">
      <c r="A28" s="51" t="s">
        <v>70</v>
      </c>
      <c r="B28" s="52"/>
      <c r="C28" s="52"/>
      <c r="D28" s="52"/>
      <c r="E28" s="52"/>
      <c r="F28">
        <f>IFERROR(VLOOKUP(A28,'[2]SAPL SALE PIVOT'!$A$5:$B$9,2,0),0)</f>
        <v>0</v>
      </c>
      <c r="G28" s="78">
        <f t="shared" si="0"/>
        <v>0</v>
      </c>
      <c r="H28">
        <f>IFERROR(VLOOKUP(A28,'[2]PIVOT pur'!$A$5:$B$10,2,0),0)</f>
        <v>0</v>
      </c>
      <c r="I28" s="78">
        <f t="shared" si="1"/>
        <v>0</v>
      </c>
      <c r="J28" s="78">
        <f t="shared" si="2"/>
        <v>0</v>
      </c>
      <c r="K28" s="78">
        <f t="shared" si="3"/>
        <v>0</v>
      </c>
    </row>
    <row r="29" spans="1:11" x14ac:dyDescent="0.3">
      <c r="A29" s="51" t="s">
        <v>71</v>
      </c>
      <c r="B29" s="52"/>
      <c r="C29" s="52"/>
      <c r="D29" s="52"/>
      <c r="E29" s="52"/>
      <c r="F29">
        <f>IFERROR(VLOOKUP(A29,'[2]SAPL SALE PIVOT'!$A$5:$B$9,2,0),0)</f>
        <v>0</v>
      </c>
      <c r="G29" s="78">
        <f t="shared" si="0"/>
        <v>0</v>
      </c>
      <c r="H29">
        <f>IFERROR(VLOOKUP(A29,'[2]PIVOT pur'!$A$5:$B$10,2,0),0)</f>
        <v>0</v>
      </c>
      <c r="I29" s="78">
        <f t="shared" si="1"/>
        <v>0</v>
      </c>
      <c r="J29" s="78">
        <f t="shared" si="2"/>
        <v>0</v>
      </c>
      <c r="K29" s="78">
        <f t="shared" si="3"/>
        <v>0</v>
      </c>
    </row>
    <row r="30" spans="1:11" x14ac:dyDescent="0.3">
      <c r="A30" s="51" t="s">
        <v>72</v>
      </c>
      <c r="B30" s="52"/>
      <c r="C30" s="52"/>
      <c r="D30" s="52"/>
      <c r="E30" s="52"/>
      <c r="F30">
        <f>IFERROR(VLOOKUP(A30,'[2]SAPL SALE PIVOT'!$A$5:$B$9,2,0),0)</f>
        <v>0</v>
      </c>
      <c r="G30" s="78">
        <f t="shared" si="0"/>
        <v>0</v>
      </c>
      <c r="H30">
        <f>IFERROR(VLOOKUP(A30,'[2]PIVOT pur'!$A$5:$B$10,2,0),0)</f>
        <v>0</v>
      </c>
      <c r="I30" s="78">
        <f t="shared" si="1"/>
        <v>0</v>
      </c>
      <c r="J30" s="78">
        <f t="shared" si="2"/>
        <v>0</v>
      </c>
      <c r="K30" s="78">
        <f t="shared" si="3"/>
        <v>0</v>
      </c>
    </row>
    <row r="31" spans="1:11" x14ac:dyDescent="0.3">
      <c r="A31" s="51" t="s">
        <v>73</v>
      </c>
      <c r="B31" s="52"/>
      <c r="C31" s="52"/>
      <c r="D31" s="52"/>
      <c r="E31" s="52"/>
      <c r="F31">
        <f>IFERROR(VLOOKUP(A31,'[2]SAPL SALE PIVOT'!$A$5:$B$9,2,0),0)</f>
        <v>0</v>
      </c>
      <c r="G31" s="78">
        <f t="shared" si="0"/>
        <v>0</v>
      </c>
      <c r="H31">
        <f>IFERROR(VLOOKUP(A31,'[2]PIVOT pur'!$A$5:$B$10,2,0),0)</f>
        <v>0</v>
      </c>
      <c r="I31" s="78">
        <f t="shared" si="1"/>
        <v>0</v>
      </c>
      <c r="J31" s="78">
        <f t="shared" si="2"/>
        <v>0</v>
      </c>
      <c r="K31" s="78">
        <f t="shared" si="3"/>
        <v>0</v>
      </c>
    </row>
    <row r="32" spans="1:11" x14ac:dyDescent="0.3">
      <c r="A32" s="51" t="s">
        <v>74</v>
      </c>
      <c r="B32" s="52"/>
      <c r="C32" s="52"/>
      <c r="D32" s="52"/>
      <c r="E32" s="52"/>
      <c r="F32">
        <f>IFERROR(VLOOKUP(A32,'[2]SAPL SALE PIVOT'!$A$5:$B$9,2,0),0)</f>
        <v>0</v>
      </c>
      <c r="G32" s="78">
        <f t="shared" si="0"/>
        <v>0</v>
      </c>
      <c r="H32">
        <f>IFERROR(VLOOKUP(A32,'[2]PIVOT pur'!$A$5:$B$10,2,0),0)</f>
        <v>0</v>
      </c>
      <c r="I32" s="78">
        <f t="shared" si="1"/>
        <v>0</v>
      </c>
      <c r="J32" s="78">
        <f t="shared" si="2"/>
        <v>0</v>
      </c>
      <c r="K32" s="78">
        <f t="shared" si="3"/>
        <v>0</v>
      </c>
    </row>
    <row r="33" spans="1:11" x14ac:dyDescent="0.3">
      <c r="A33" s="51" t="s">
        <v>75</v>
      </c>
      <c r="B33" s="52"/>
      <c r="C33" s="52"/>
      <c r="D33" s="52"/>
      <c r="E33" s="52"/>
      <c r="F33">
        <f>IFERROR(VLOOKUP(A33,'[2]SAPL SALE PIVOT'!$A$5:$B$9,2,0),0)</f>
        <v>0</v>
      </c>
      <c r="G33" s="78">
        <f t="shared" si="0"/>
        <v>0</v>
      </c>
      <c r="H33">
        <f>IFERROR(VLOOKUP(A33,'[2]PIVOT pur'!$A$5:$B$10,2,0),0)</f>
        <v>0</v>
      </c>
      <c r="I33" s="78">
        <f t="shared" si="1"/>
        <v>0</v>
      </c>
      <c r="J33" s="78">
        <f t="shared" si="2"/>
        <v>0</v>
      </c>
      <c r="K33" s="78">
        <f t="shared" si="3"/>
        <v>0</v>
      </c>
    </row>
    <row r="34" spans="1:11" x14ac:dyDescent="0.3">
      <c r="A34" s="51" t="s">
        <v>76</v>
      </c>
      <c r="B34" s="52"/>
      <c r="C34" s="52"/>
      <c r="D34" s="52"/>
      <c r="E34" s="52"/>
      <c r="F34">
        <f>IFERROR(VLOOKUP(A34,'[2]SAPL SALE PIVOT'!$A$5:$B$9,2,0),0)</f>
        <v>0</v>
      </c>
      <c r="G34" s="78">
        <f t="shared" si="0"/>
        <v>0</v>
      </c>
      <c r="H34">
        <f>IFERROR(VLOOKUP(A34,'[2]PIVOT pur'!$A$5:$B$10,2,0),0)</f>
        <v>0</v>
      </c>
      <c r="I34" s="78">
        <f t="shared" si="1"/>
        <v>0</v>
      </c>
      <c r="J34" s="78">
        <f t="shared" si="2"/>
        <v>0</v>
      </c>
      <c r="K34" s="78">
        <f t="shared" si="3"/>
        <v>0</v>
      </c>
    </row>
    <row r="35" spans="1:11" x14ac:dyDescent="0.3">
      <c r="A35" s="51" t="s">
        <v>77</v>
      </c>
      <c r="B35" s="52"/>
      <c r="C35" s="52"/>
      <c r="D35" s="52"/>
      <c r="E35" s="52"/>
      <c r="F35">
        <f>IFERROR(VLOOKUP(A35,'[2]SAPL SALE PIVOT'!$A$5:$B$9,2,0),0)</f>
        <v>0</v>
      </c>
      <c r="G35" s="78">
        <f t="shared" si="0"/>
        <v>0</v>
      </c>
      <c r="H35">
        <f>IFERROR(VLOOKUP(A35,'[2]PIVOT pur'!$A$5:$B$10,2,0),0)</f>
        <v>0</v>
      </c>
      <c r="I35" s="78">
        <f t="shared" si="1"/>
        <v>0</v>
      </c>
      <c r="J35" s="78">
        <f t="shared" si="2"/>
        <v>0</v>
      </c>
      <c r="K35" s="78">
        <f t="shared" si="3"/>
        <v>0</v>
      </c>
    </row>
    <row r="36" spans="1:11" x14ac:dyDescent="0.3">
      <c r="A36" s="51" t="s">
        <v>78</v>
      </c>
      <c r="B36" s="52"/>
      <c r="C36" s="52"/>
      <c r="D36" s="52"/>
      <c r="E36" s="52"/>
      <c r="F36">
        <f>IFERROR(VLOOKUP(A36,'[2]SAPL SALE PIVOT'!$A$5:$B$9,2,0),0)</f>
        <v>0</v>
      </c>
      <c r="G36" s="78">
        <f t="shared" si="0"/>
        <v>0</v>
      </c>
      <c r="H36">
        <f>IFERROR(VLOOKUP(A36,'[2]PIVOT pur'!$A$5:$B$10,2,0),0)</f>
        <v>0</v>
      </c>
      <c r="I36" s="78">
        <f t="shared" si="1"/>
        <v>0</v>
      </c>
      <c r="J36" s="78">
        <f t="shared" si="2"/>
        <v>0</v>
      </c>
      <c r="K36" s="78">
        <f t="shared" si="3"/>
        <v>0</v>
      </c>
    </row>
    <row r="37" spans="1:11" x14ac:dyDescent="0.3">
      <c r="A37" s="51" t="s">
        <v>79</v>
      </c>
      <c r="B37" s="52"/>
      <c r="C37" s="52"/>
      <c r="D37" s="52"/>
      <c r="E37" s="52"/>
      <c r="F37">
        <f>IFERROR(VLOOKUP(A37,'[2]SAPL SALE PIVOT'!$A$5:$B$9,2,0),0)</f>
        <v>0</v>
      </c>
      <c r="G37" s="78">
        <f t="shared" si="0"/>
        <v>0</v>
      </c>
      <c r="H37">
        <f>IFERROR(VLOOKUP(A37,'[2]PIVOT pur'!$A$5:$B$10,2,0),0)</f>
        <v>0</v>
      </c>
      <c r="I37" s="78">
        <f t="shared" si="1"/>
        <v>0</v>
      </c>
      <c r="J37" s="78">
        <f t="shared" si="2"/>
        <v>0</v>
      </c>
      <c r="K37" s="78">
        <f t="shared" si="3"/>
        <v>0</v>
      </c>
    </row>
    <row r="38" spans="1:11" x14ac:dyDescent="0.3">
      <c r="A38" s="51" t="s">
        <v>80</v>
      </c>
      <c r="B38" s="52"/>
      <c r="C38" s="52"/>
      <c r="D38" s="52"/>
      <c r="E38" s="52"/>
      <c r="F38">
        <f>IFERROR(VLOOKUP(A38,'[2]SAPL SALE PIVOT'!$A$5:$B$9,2,0),0)</f>
        <v>0</v>
      </c>
      <c r="G38" s="78">
        <f t="shared" si="0"/>
        <v>0</v>
      </c>
      <c r="H38">
        <f>IFERROR(VLOOKUP(A38,'[2]PIVOT pur'!$A$5:$B$10,2,0),0)</f>
        <v>0</v>
      </c>
      <c r="I38" s="78">
        <f t="shared" si="1"/>
        <v>0</v>
      </c>
      <c r="J38" s="78">
        <f t="shared" si="2"/>
        <v>0</v>
      </c>
      <c r="K38" s="78">
        <f t="shared" si="3"/>
        <v>0</v>
      </c>
    </row>
    <row r="39" spans="1:11" x14ac:dyDescent="0.3">
      <c r="A39" s="51" t="s">
        <v>81</v>
      </c>
      <c r="B39" s="52"/>
      <c r="C39" s="52"/>
      <c r="D39" s="52"/>
      <c r="E39" s="52"/>
      <c r="F39">
        <f>IFERROR(VLOOKUP(A39,'[2]SAPL SALE PIVOT'!$A$5:$B$9,2,0),0)</f>
        <v>0</v>
      </c>
      <c r="G39" s="78">
        <f t="shared" si="0"/>
        <v>0</v>
      </c>
      <c r="H39">
        <f>IFERROR(VLOOKUP(A39,'[2]PIVOT pur'!$A$5:$B$10,2,0),0)</f>
        <v>0</v>
      </c>
      <c r="I39" s="78">
        <f t="shared" si="1"/>
        <v>0</v>
      </c>
      <c r="J39" s="78">
        <f t="shared" si="2"/>
        <v>0</v>
      </c>
      <c r="K39" s="78">
        <f t="shared" si="3"/>
        <v>0</v>
      </c>
    </row>
    <row r="40" spans="1:11" x14ac:dyDescent="0.3">
      <c r="A40" s="51" t="s">
        <v>82</v>
      </c>
      <c r="B40" s="52"/>
      <c r="C40" s="52"/>
      <c r="D40" s="52"/>
      <c r="E40" s="52"/>
      <c r="F40">
        <f>IFERROR(VLOOKUP(A40,'[2]SAPL SALE PIVOT'!$A$5:$B$9,2,0),0)</f>
        <v>0</v>
      </c>
      <c r="G40" s="78">
        <f t="shared" si="0"/>
        <v>0</v>
      </c>
      <c r="H40">
        <f>IFERROR(VLOOKUP(A40,'[2]PIVOT pur'!$A$5:$B$10,2,0),0)</f>
        <v>0</v>
      </c>
      <c r="I40" s="78">
        <f t="shared" si="1"/>
        <v>0</v>
      </c>
      <c r="J40" s="78">
        <f t="shared" si="2"/>
        <v>0</v>
      </c>
      <c r="K40" s="78">
        <f t="shared" si="3"/>
        <v>0</v>
      </c>
    </row>
    <row r="41" spans="1:11" x14ac:dyDescent="0.3">
      <c r="A41" s="51" t="s">
        <v>83</v>
      </c>
      <c r="B41" s="52"/>
      <c r="C41" s="52"/>
      <c r="D41" s="52"/>
      <c r="E41" s="52"/>
      <c r="F41">
        <f>IFERROR(VLOOKUP(A41,'[2]SAPL SALE PIVOT'!$A$5:$B$9,2,0),0)</f>
        <v>0</v>
      </c>
      <c r="G41" s="78">
        <f t="shared" si="0"/>
        <v>0</v>
      </c>
      <c r="H41">
        <f>IFERROR(VLOOKUP(A41,'[2]PIVOT pur'!$A$5:$B$10,2,0),0)</f>
        <v>0</v>
      </c>
      <c r="I41" s="78">
        <f t="shared" si="1"/>
        <v>0</v>
      </c>
      <c r="J41" s="78">
        <f t="shared" si="2"/>
        <v>0</v>
      </c>
      <c r="K41" s="78">
        <f t="shared" si="3"/>
        <v>0</v>
      </c>
    </row>
    <row r="42" spans="1:11" x14ac:dyDescent="0.3">
      <c r="A42" s="51" t="s">
        <v>84</v>
      </c>
      <c r="B42" s="52"/>
      <c r="C42" s="52"/>
      <c r="D42" s="52"/>
      <c r="E42" s="52"/>
      <c r="F42">
        <f>IFERROR(VLOOKUP(A42,'[2]SAPL SALE PIVOT'!$A$5:$B$9,2,0),0)</f>
        <v>0</v>
      </c>
      <c r="G42" s="78">
        <f t="shared" si="0"/>
        <v>0</v>
      </c>
      <c r="H42">
        <f>IFERROR(VLOOKUP(A42,'[2]PIVOT pur'!$A$5:$B$10,2,0),0)</f>
        <v>0</v>
      </c>
      <c r="I42" s="78">
        <f t="shared" si="1"/>
        <v>0</v>
      </c>
      <c r="J42" s="78">
        <f t="shared" si="2"/>
        <v>0</v>
      </c>
      <c r="K42" s="78">
        <f t="shared" si="3"/>
        <v>0</v>
      </c>
    </row>
    <row r="43" spans="1:11" x14ac:dyDescent="0.3">
      <c r="A43" s="51" t="s">
        <v>85</v>
      </c>
      <c r="B43" s="52"/>
      <c r="C43" s="52"/>
      <c r="D43" s="52"/>
      <c r="E43" s="52"/>
      <c r="F43">
        <f>IFERROR(VLOOKUP(A43,'[2]SAPL SALE PIVOT'!$A$5:$B$9,2,0),0)</f>
        <v>0</v>
      </c>
      <c r="G43" s="78">
        <f t="shared" si="0"/>
        <v>0</v>
      </c>
      <c r="H43">
        <f>IFERROR(VLOOKUP(A43,'[2]PIVOT pur'!$A$5:$B$10,2,0),0)</f>
        <v>0</v>
      </c>
      <c r="I43" s="78">
        <f t="shared" si="1"/>
        <v>0</v>
      </c>
      <c r="J43" s="78">
        <f t="shared" si="2"/>
        <v>0</v>
      </c>
      <c r="K43" s="78">
        <f t="shared" si="3"/>
        <v>0</v>
      </c>
    </row>
    <row r="44" spans="1:11" x14ac:dyDescent="0.3">
      <c r="A44" s="51" t="s">
        <v>86</v>
      </c>
      <c r="B44" s="52"/>
      <c r="C44" s="52"/>
      <c r="D44" s="52"/>
      <c r="E44" s="52"/>
      <c r="F44">
        <f>IFERROR(VLOOKUP(A44,'[2]SAPL SALE PIVOT'!$A$5:$B$9,2,0),0)</f>
        <v>0</v>
      </c>
      <c r="G44" s="78">
        <f t="shared" si="0"/>
        <v>0</v>
      </c>
      <c r="H44">
        <f>IFERROR(VLOOKUP(A44,'[2]PIVOT pur'!$A$5:$B$10,2,0),0)</f>
        <v>0</v>
      </c>
      <c r="I44" s="78">
        <f t="shared" si="1"/>
        <v>0</v>
      </c>
      <c r="J44" s="78">
        <f t="shared" si="2"/>
        <v>0</v>
      </c>
      <c r="K44" s="78">
        <f t="shared" si="3"/>
        <v>0</v>
      </c>
    </row>
    <row r="45" spans="1:11" x14ac:dyDescent="0.3">
      <c r="A45" s="51" t="s">
        <v>87</v>
      </c>
      <c r="B45" s="52"/>
      <c r="C45" s="52"/>
      <c r="D45" s="52"/>
      <c r="E45" s="52"/>
      <c r="F45">
        <f>IFERROR(VLOOKUP(A45,'[2]SAPL SALE PIVOT'!$A$5:$B$9,2,0),0)</f>
        <v>0</v>
      </c>
      <c r="G45" s="78">
        <f t="shared" si="0"/>
        <v>0</v>
      </c>
      <c r="H45">
        <f>IFERROR(VLOOKUP(A45,'[2]PIVOT pur'!$A$5:$B$10,2,0),0)</f>
        <v>0</v>
      </c>
      <c r="I45" s="78">
        <f t="shared" si="1"/>
        <v>0</v>
      </c>
      <c r="J45" s="78">
        <f t="shared" si="2"/>
        <v>0</v>
      </c>
      <c r="K45" s="78">
        <f t="shared" si="3"/>
        <v>0</v>
      </c>
    </row>
    <row r="46" spans="1:11" x14ac:dyDescent="0.3">
      <c r="A46" s="51" t="s">
        <v>88</v>
      </c>
      <c r="B46" s="52"/>
      <c r="C46" s="52"/>
      <c r="D46" s="52"/>
      <c r="E46" s="52"/>
      <c r="F46">
        <f>IFERROR(VLOOKUP(A46,'[2]SAPL SALE PIVOT'!$A$5:$B$9,2,0),0)</f>
        <v>0</v>
      </c>
      <c r="G46" s="78">
        <f t="shared" si="0"/>
        <v>0</v>
      </c>
      <c r="H46">
        <f>IFERROR(VLOOKUP(A46,'[2]PIVOT pur'!$A$5:$B$10,2,0),0)</f>
        <v>0</v>
      </c>
      <c r="I46" s="78">
        <f t="shared" si="1"/>
        <v>0</v>
      </c>
      <c r="J46" s="78">
        <f t="shared" si="2"/>
        <v>0</v>
      </c>
      <c r="K46" s="78">
        <f t="shared" si="3"/>
        <v>0</v>
      </c>
    </row>
    <row r="47" spans="1:11" x14ac:dyDescent="0.3">
      <c r="A47" s="51" t="s">
        <v>89</v>
      </c>
      <c r="B47" s="52"/>
      <c r="C47" s="52"/>
      <c r="D47" s="52"/>
      <c r="E47" s="52"/>
      <c r="F47">
        <f>IFERROR(VLOOKUP(A47,'[2]SAPL SALE PIVOT'!$A$5:$B$9,2,0),0)</f>
        <v>0</v>
      </c>
      <c r="G47" s="78">
        <f t="shared" si="0"/>
        <v>0</v>
      </c>
      <c r="H47">
        <f>IFERROR(VLOOKUP(A47,'[2]PIVOT pur'!$A$5:$B$10,2,0),0)</f>
        <v>0</v>
      </c>
      <c r="I47" s="78">
        <f t="shared" si="1"/>
        <v>0</v>
      </c>
      <c r="J47" s="78">
        <f t="shared" si="2"/>
        <v>0</v>
      </c>
      <c r="K47" s="78">
        <f t="shared" si="3"/>
        <v>0</v>
      </c>
    </row>
    <row r="48" spans="1:11" x14ac:dyDescent="0.3">
      <c r="A48" s="51" t="s">
        <v>90</v>
      </c>
      <c r="B48" s="52"/>
      <c r="C48" s="52"/>
      <c r="D48" s="52"/>
      <c r="E48" s="52"/>
      <c r="F48">
        <f>IFERROR(VLOOKUP(A48,'[2]SAPL SALE PIVOT'!$A$5:$B$9,2,0),0)</f>
        <v>0</v>
      </c>
      <c r="G48" s="78">
        <f t="shared" si="0"/>
        <v>0</v>
      </c>
      <c r="H48">
        <f>IFERROR(VLOOKUP(A48,'[2]PIVOT pur'!$A$5:$B$10,2,0),0)</f>
        <v>0</v>
      </c>
      <c r="I48" s="78">
        <f t="shared" si="1"/>
        <v>0</v>
      </c>
      <c r="J48" s="78">
        <f t="shared" si="2"/>
        <v>0</v>
      </c>
      <c r="K48" s="78">
        <f t="shared" si="3"/>
        <v>0</v>
      </c>
    </row>
    <row r="49" spans="1:11" x14ac:dyDescent="0.3">
      <c r="A49" s="51" t="s">
        <v>91</v>
      </c>
      <c r="B49" s="52"/>
      <c r="C49" s="52"/>
      <c r="D49" s="52"/>
      <c r="E49" s="52"/>
      <c r="F49">
        <f>IFERROR(VLOOKUP(A49,'[2]SAPL SALE PIVOT'!$A$5:$B$9,2,0),0)</f>
        <v>0</v>
      </c>
      <c r="G49" s="78">
        <f t="shared" si="0"/>
        <v>0</v>
      </c>
      <c r="H49">
        <f>IFERROR(VLOOKUP(A49,'[2]PIVOT pur'!$A$5:$B$10,2,0),0)</f>
        <v>0</v>
      </c>
      <c r="I49" s="78">
        <f t="shared" si="1"/>
        <v>0</v>
      </c>
      <c r="J49" s="78">
        <f t="shared" si="2"/>
        <v>0</v>
      </c>
      <c r="K49" s="78">
        <f t="shared" si="3"/>
        <v>0</v>
      </c>
    </row>
    <row r="50" spans="1:11" x14ac:dyDescent="0.3">
      <c r="A50" s="51" t="s">
        <v>92</v>
      </c>
      <c r="B50" s="52"/>
      <c r="C50" s="52"/>
      <c r="D50" s="52"/>
      <c r="E50" s="52"/>
      <c r="F50">
        <f>IFERROR(VLOOKUP(A50,'[2]SAPL SALE PIVOT'!$A$5:$B$9,2,0),0)</f>
        <v>0</v>
      </c>
      <c r="G50" s="78">
        <f t="shared" si="0"/>
        <v>0</v>
      </c>
      <c r="H50">
        <f>IFERROR(VLOOKUP(A50,'[2]PIVOT pur'!$A$5:$B$10,2,0),0)</f>
        <v>0</v>
      </c>
      <c r="I50" s="78">
        <f t="shared" si="1"/>
        <v>0</v>
      </c>
      <c r="J50" s="78">
        <f t="shared" si="2"/>
        <v>0</v>
      </c>
      <c r="K50" s="78">
        <f t="shared" si="3"/>
        <v>0</v>
      </c>
    </row>
    <row r="51" spans="1:11" x14ac:dyDescent="0.3">
      <c r="A51" s="51" t="s">
        <v>93</v>
      </c>
      <c r="B51" s="52"/>
      <c r="C51" s="52"/>
      <c r="D51" s="52"/>
      <c r="E51" s="52"/>
      <c r="F51">
        <f>IFERROR(VLOOKUP(A51,'[2]SAPL SALE PIVOT'!$A$5:$B$9,2,0),0)</f>
        <v>0</v>
      </c>
      <c r="G51" s="78">
        <f t="shared" si="0"/>
        <v>0</v>
      </c>
      <c r="H51">
        <f>IFERROR(VLOOKUP(A51,'[2]PIVOT pur'!$A$5:$B$10,2,0),0)</f>
        <v>0</v>
      </c>
      <c r="I51" s="78">
        <f t="shared" si="1"/>
        <v>0</v>
      </c>
      <c r="J51" s="78">
        <f t="shared" si="2"/>
        <v>0</v>
      </c>
      <c r="K51" s="78">
        <f t="shared" si="3"/>
        <v>0</v>
      </c>
    </row>
    <row r="52" spans="1:11" x14ac:dyDescent="0.3">
      <c r="A52" s="51" t="s">
        <v>94</v>
      </c>
      <c r="B52" s="52"/>
      <c r="C52" s="52"/>
      <c r="D52" s="52"/>
      <c r="E52" s="52"/>
      <c r="F52">
        <f>IFERROR(VLOOKUP(A52,'[2]SAPL SALE PIVOT'!$A$5:$B$9,2,0),0)</f>
        <v>0</v>
      </c>
      <c r="G52" s="78">
        <f t="shared" si="0"/>
        <v>0</v>
      </c>
      <c r="H52">
        <f>IFERROR(VLOOKUP(A52,'[2]PIVOT pur'!$A$5:$B$10,2,0),0)</f>
        <v>0</v>
      </c>
      <c r="I52" s="78">
        <f t="shared" si="1"/>
        <v>0</v>
      </c>
      <c r="J52" s="78">
        <f t="shared" si="2"/>
        <v>0</v>
      </c>
      <c r="K52" s="78">
        <f t="shared" si="3"/>
        <v>0</v>
      </c>
    </row>
    <row r="53" spans="1:11" x14ac:dyDescent="0.3">
      <c r="A53" s="51" t="s">
        <v>95</v>
      </c>
      <c r="B53" s="52"/>
      <c r="C53" s="52"/>
      <c r="D53" s="52"/>
      <c r="E53" s="52"/>
      <c r="F53">
        <f>IFERROR(VLOOKUP(A53,'[2]SAPL SALE PIVOT'!$A$5:$B$9,2,0),0)</f>
        <v>0</v>
      </c>
      <c r="G53" s="78">
        <f t="shared" si="0"/>
        <v>0</v>
      </c>
      <c r="H53">
        <f>IFERROR(VLOOKUP(A53,'[2]PIVOT pur'!$A$5:$B$10,2,0),0)</f>
        <v>0</v>
      </c>
      <c r="I53" s="78">
        <f t="shared" si="1"/>
        <v>0</v>
      </c>
      <c r="J53" s="78">
        <f t="shared" si="2"/>
        <v>0</v>
      </c>
      <c r="K53" s="78">
        <f t="shared" si="3"/>
        <v>0</v>
      </c>
    </row>
    <row r="54" spans="1:11" x14ac:dyDescent="0.3">
      <c r="A54" s="51" t="s">
        <v>96</v>
      </c>
      <c r="B54" s="52"/>
      <c r="C54" s="52"/>
      <c r="D54" s="52"/>
      <c r="E54" s="52"/>
      <c r="F54">
        <f>IFERROR(VLOOKUP(A54,'[2]SAPL SALE PIVOT'!$A$5:$B$9,2,0),0)</f>
        <v>0</v>
      </c>
      <c r="G54" s="78">
        <f t="shared" si="0"/>
        <v>0</v>
      </c>
      <c r="H54">
        <f>IFERROR(VLOOKUP(A54,'[2]PIVOT pur'!$A$5:$B$10,2,0),0)</f>
        <v>0</v>
      </c>
      <c r="I54" s="78">
        <f t="shared" si="1"/>
        <v>0</v>
      </c>
      <c r="J54" s="78">
        <f t="shared" si="2"/>
        <v>0</v>
      </c>
      <c r="K54" s="78">
        <f t="shared" si="3"/>
        <v>0</v>
      </c>
    </row>
    <row r="55" spans="1:11" x14ac:dyDescent="0.3">
      <c r="A55" s="51" t="s">
        <v>97</v>
      </c>
      <c r="B55" s="52"/>
      <c r="C55" s="52"/>
      <c r="D55" s="52"/>
      <c r="E55" s="52"/>
      <c r="F55">
        <f>IFERROR(VLOOKUP(A55,'[2]SAPL SALE PIVOT'!$A$5:$B$9,2,0),0)</f>
        <v>0</v>
      </c>
      <c r="G55" s="78">
        <f t="shared" si="0"/>
        <v>0</v>
      </c>
      <c r="H55">
        <f>IFERROR(VLOOKUP(A55,'[2]PIVOT pur'!$A$5:$B$10,2,0),0)</f>
        <v>0</v>
      </c>
      <c r="I55" s="78">
        <f t="shared" si="1"/>
        <v>0</v>
      </c>
      <c r="J55" s="78">
        <f t="shared" si="2"/>
        <v>0</v>
      </c>
      <c r="K55" s="78">
        <f t="shared" si="3"/>
        <v>0</v>
      </c>
    </row>
    <row r="56" spans="1:11" x14ac:dyDescent="0.3">
      <c r="A56" s="51" t="s">
        <v>98</v>
      </c>
      <c r="B56" s="52"/>
      <c r="C56" s="52"/>
      <c r="D56" s="52"/>
      <c r="E56" s="52"/>
      <c r="F56">
        <f>IFERROR(VLOOKUP(A56,'[2]SAPL SALE PIVOT'!$A$5:$B$9,2,0),0)</f>
        <v>0</v>
      </c>
      <c r="G56" s="78">
        <f t="shared" si="0"/>
        <v>0</v>
      </c>
      <c r="H56">
        <f>IFERROR(VLOOKUP(A56,'[2]PIVOT pur'!$A$5:$B$10,2,0),0)</f>
        <v>0</v>
      </c>
      <c r="I56" s="78">
        <f t="shared" si="1"/>
        <v>0</v>
      </c>
      <c r="J56" s="78">
        <f t="shared" si="2"/>
        <v>0</v>
      </c>
      <c r="K56" s="78">
        <f t="shared" si="3"/>
        <v>0</v>
      </c>
    </row>
    <row r="57" spans="1:11" x14ac:dyDescent="0.3">
      <c r="A57" s="51" t="s">
        <v>99</v>
      </c>
      <c r="B57" s="52"/>
      <c r="C57" s="52"/>
      <c r="D57" s="52"/>
      <c r="E57" s="52"/>
      <c r="F57">
        <f>IFERROR(VLOOKUP(A57,'[2]SAPL SALE PIVOT'!$A$5:$B$9,2,0),0)</f>
        <v>0</v>
      </c>
      <c r="G57" s="78">
        <f t="shared" si="0"/>
        <v>0</v>
      </c>
      <c r="H57">
        <f>IFERROR(VLOOKUP(A57,'[2]PIVOT pur'!$A$5:$B$10,2,0),0)</f>
        <v>0</v>
      </c>
      <c r="I57" s="78">
        <f t="shared" si="1"/>
        <v>0</v>
      </c>
      <c r="J57" s="78">
        <f t="shared" si="2"/>
        <v>0</v>
      </c>
      <c r="K57" s="78">
        <f t="shared" si="3"/>
        <v>0</v>
      </c>
    </row>
    <row r="58" spans="1:11" x14ac:dyDescent="0.3">
      <c r="A58" s="51" t="s">
        <v>100</v>
      </c>
      <c r="B58" s="52"/>
      <c r="C58" s="52"/>
      <c r="D58" s="52"/>
      <c r="E58" s="52"/>
      <c r="F58">
        <f>IFERROR(VLOOKUP(A58,'[2]SAPL SALE PIVOT'!$A$5:$B$9,2,0),0)</f>
        <v>0</v>
      </c>
      <c r="G58" s="78">
        <f t="shared" si="0"/>
        <v>0</v>
      </c>
      <c r="H58">
        <f>IFERROR(VLOOKUP(A58,'[2]PIVOT pur'!$A$5:$B$10,2,0),0)</f>
        <v>0</v>
      </c>
      <c r="I58" s="78">
        <f t="shared" si="1"/>
        <v>0</v>
      </c>
      <c r="J58" s="78">
        <f t="shared" si="2"/>
        <v>0</v>
      </c>
      <c r="K58" s="78">
        <f t="shared" si="3"/>
        <v>0</v>
      </c>
    </row>
    <row r="59" spans="1:11" x14ac:dyDescent="0.3">
      <c r="A59" s="51" t="s">
        <v>101</v>
      </c>
      <c r="B59" s="52"/>
      <c r="C59" s="52"/>
      <c r="D59" s="52"/>
      <c r="E59" s="52"/>
      <c r="F59">
        <f>IFERROR(VLOOKUP(A59,'[2]SAPL SALE PIVOT'!$A$5:$B$9,2,0),0)</f>
        <v>0</v>
      </c>
      <c r="G59" s="78">
        <f t="shared" si="0"/>
        <v>0</v>
      </c>
      <c r="H59">
        <f>IFERROR(VLOOKUP(A59,'[2]PIVOT pur'!$A$5:$B$10,2,0),0)</f>
        <v>0</v>
      </c>
      <c r="I59" s="78">
        <f t="shared" si="1"/>
        <v>0</v>
      </c>
      <c r="J59" s="78">
        <f t="shared" si="2"/>
        <v>0</v>
      </c>
      <c r="K59" s="78">
        <f t="shared" si="3"/>
        <v>0</v>
      </c>
    </row>
    <row r="60" spans="1:11" x14ac:dyDescent="0.3">
      <c r="A60" s="51" t="s">
        <v>102</v>
      </c>
      <c r="B60" s="52"/>
      <c r="C60" s="52"/>
      <c r="D60" s="52"/>
      <c r="E60" s="52"/>
      <c r="F60">
        <f>IFERROR(VLOOKUP(A60,'[2]SAPL SALE PIVOT'!$A$5:$B$9,2,0),0)</f>
        <v>0</v>
      </c>
      <c r="G60" s="78">
        <f t="shared" si="0"/>
        <v>0</v>
      </c>
      <c r="H60">
        <f>IFERROR(VLOOKUP(A60,'[2]PIVOT pur'!$A$5:$B$10,2,0),0)</f>
        <v>0</v>
      </c>
      <c r="I60" s="78">
        <f t="shared" si="1"/>
        <v>0</v>
      </c>
      <c r="J60" s="78">
        <f t="shared" si="2"/>
        <v>0</v>
      </c>
      <c r="K60" s="78">
        <f t="shared" si="3"/>
        <v>0</v>
      </c>
    </row>
    <row r="61" spans="1:11" x14ac:dyDescent="0.3">
      <c r="A61" s="51" t="s">
        <v>103</v>
      </c>
      <c r="B61" s="52"/>
      <c r="C61" s="52"/>
      <c r="D61" s="52"/>
      <c r="E61" s="52"/>
      <c r="F61">
        <f>IFERROR(VLOOKUP(A61,'[2]SAPL SALE PIVOT'!$A$5:$B$9,2,0),0)</f>
        <v>0</v>
      </c>
      <c r="G61" s="78">
        <f t="shared" si="0"/>
        <v>0</v>
      </c>
      <c r="H61">
        <f>IFERROR(VLOOKUP(A61,'[2]PIVOT pur'!$A$5:$B$10,2,0),0)</f>
        <v>0</v>
      </c>
      <c r="I61" s="78">
        <f t="shared" si="1"/>
        <v>0</v>
      </c>
      <c r="J61" s="78">
        <f t="shared" si="2"/>
        <v>0</v>
      </c>
      <c r="K61" s="78">
        <f t="shared" si="3"/>
        <v>0</v>
      </c>
    </row>
    <row r="62" spans="1:11" x14ac:dyDescent="0.3">
      <c r="A62" s="51" t="s">
        <v>104</v>
      </c>
      <c r="B62" s="52"/>
      <c r="C62" s="52"/>
      <c r="D62" s="52"/>
      <c r="E62" s="52"/>
      <c r="F62">
        <f>IFERROR(VLOOKUP(A62,'[2]SAPL SALE PIVOT'!$A$5:$B$9,2,0),0)</f>
        <v>0</v>
      </c>
      <c r="G62" s="78">
        <f t="shared" si="0"/>
        <v>0</v>
      </c>
      <c r="H62">
        <f>IFERROR(VLOOKUP(A62,'[2]PIVOT pur'!$A$5:$B$10,2,0),0)</f>
        <v>0</v>
      </c>
      <c r="I62" s="78">
        <f t="shared" si="1"/>
        <v>0</v>
      </c>
      <c r="J62" s="78">
        <f t="shared" si="2"/>
        <v>0</v>
      </c>
      <c r="K62" s="78">
        <f t="shared" si="3"/>
        <v>0</v>
      </c>
    </row>
    <row r="63" spans="1:11" x14ac:dyDescent="0.3">
      <c r="A63" s="51" t="s">
        <v>105</v>
      </c>
      <c r="B63" s="52"/>
      <c r="C63" s="52"/>
      <c r="D63" s="52"/>
      <c r="E63" s="52"/>
      <c r="F63">
        <f>IFERROR(VLOOKUP(A63,'[2]SAPL SALE PIVOT'!$A$5:$B$9,2,0),0)</f>
        <v>0</v>
      </c>
      <c r="G63" s="78">
        <f t="shared" si="0"/>
        <v>0</v>
      </c>
      <c r="H63">
        <f>IFERROR(VLOOKUP(A63,'[2]PIVOT pur'!$A$5:$B$10,2,0),0)</f>
        <v>0</v>
      </c>
      <c r="I63" s="78">
        <f t="shared" si="1"/>
        <v>0</v>
      </c>
      <c r="J63" s="78">
        <f t="shared" si="2"/>
        <v>0</v>
      </c>
      <c r="K63" s="78">
        <f t="shared" si="3"/>
        <v>0</v>
      </c>
    </row>
    <row r="64" spans="1:11" x14ac:dyDescent="0.3">
      <c r="A64" s="51" t="s">
        <v>106</v>
      </c>
      <c r="B64" s="52"/>
      <c r="C64" s="52"/>
      <c r="D64" s="52"/>
      <c r="E64" s="52"/>
      <c r="F64">
        <f>IFERROR(VLOOKUP(A64,'[2]SAPL SALE PIVOT'!$A$5:$B$9,2,0),0)</f>
        <v>0</v>
      </c>
      <c r="G64" s="78">
        <f t="shared" si="0"/>
        <v>0</v>
      </c>
      <c r="H64">
        <f>IFERROR(VLOOKUP(A64,'[2]PIVOT pur'!$A$5:$B$10,2,0),0)</f>
        <v>0</v>
      </c>
      <c r="I64" s="78">
        <f t="shared" si="1"/>
        <v>0</v>
      </c>
      <c r="J64" s="78">
        <f t="shared" si="2"/>
        <v>0</v>
      </c>
      <c r="K64" s="78">
        <f t="shared" si="3"/>
        <v>0</v>
      </c>
    </row>
    <row r="65" spans="1:11" x14ac:dyDescent="0.3">
      <c r="A65" s="51" t="s">
        <v>107</v>
      </c>
      <c r="B65" s="52"/>
      <c r="C65" s="52"/>
      <c r="D65" s="52"/>
      <c r="E65" s="52"/>
      <c r="F65">
        <f>IFERROR(VLOOKUP(A65,'[2]SAPL SALE PIVOT'!$A$5:$B$9,2,0),0)</f>
        <v>0</v>
      </c>
      <c r="G65" s="78">
        <f t="shared" si="0"/>
        <v>0</v>
      </c>
      <c r="H65">
        <f>IFERROR(VLOOKUP(A65,'[2]PIVOT pur'!$A$5:$B$10,2,0),0)</f>
        <v>0</v>
      </c>
      <c r="I65" s="78">
        <f t="shared" si="1"/>
        <v>0</v>
      </c>
      <c r="J65" s="78">
        <f t="shared" si="2"/>
        <v>0</v>
      </c>
      <c r="K65" s="78">
        <f t="shared" si="3"/>
        <v>0</v>
      </c>
    </row>
    <row r="66" spans="1:11" x14ac:dyDescent="0.3">
      <c r="A66" s="51" t="s">
        <v>108</v>
      </c>
      <c r="B66" s="52"/>
      <c r="C66" s="52"/>
      <c r="D66" s="52"/>
      <c r="E66" s="52"/>
      <c r="F66">
        <f>IFERROR(VLOOKUP(A66,'[2]SAPL SALE PIVOT'!$A$5:$B$9,2,0),0)</f>
        <v>0</v>
      </c>
      <c r="G66" s="78">
        <f t="shared" si="0"/>
        <v>0</v>
      </c>
      <c r="H66">
        <f>IFERROR(VLOOKUP(A66,'[2]PIVOT pur'!$A$5:$B$10,2,0),0)</f>
        <v>0</v>
      </c>
      <c r="I66" s="78">
        <f t="shared" si="1"/>
        <v>0</v>
      </c>
      <c r="J66" s="78">
        <f t="shared" si="2"/>
        <v>0</v>
      </c>
      <c r="K66" s="78">
        <f t="shared" si="3"/>
        <v>0</v>
      </c>
    </row>
    <row r="67" spans="1:11" x14ac:dyDescent="0.3">
      <c r="A67" s="51" t="s">
        <v>109</v>
      </c>
      <c r="B67" s="52"/>
      <c r="C67" s="52"/>
      <c r="D67" s="52"/>
      <c r="E67" s="52"/>
      <c r="F67">
        <f>IFERROR(VLOOKUP(A67,'[2]SAPL SALE PIVOT'!$A$5:$B$9,2,0),0)</f>
        <v>0</v>
      </c>
      <c r="G67" s="78">
        <f t="shared" si="0"/>
        <v>0</v>
      </c>
      <c r="H67">
        <f>IFERROR(VLOOKUP(A67,'[2]PIVOT pur'!$A$5:$B$10,2,0),0)</f>
        <v>0</v>
      </c>
      <c r="I67" s="78">
        <f t="shared" si="1"/>
        <v>0</v>
      </c>
      <c r="J67" s="78">
        <f t="shared" si="2"/>
        <v>0</v>
      </c>
      <c r="K67" s="78">
        <f t="shared" si="3"/>
        <v>0</v>
      </c>
    </row>
    <row r="68" spans="1:11" x14ac:dyDescent="0.3">
      <c r="A68" s="51" t="s">
        <v>110</v>
      </c>
      <c r="B68" s="52"/>
      <c r="C68" s="52"/>
      <c r="D68" s="52"/>
      <c r="E68" s="52"/>
      <c r="F68">
        <f>IFERROR(VLOOKUP(A68,'[2]SAPL SALE PIVOT'!$A$5:$B$9,2,0),0)</f>
        <v>0</v>
      </c>
      <c r="G68" s="78">
        <f t="shared" si="0"/>
        <v>0</v>
      </c>
      <c r="H68">
        <f>IFERROR(VLOOKUP(A68,'[2]PIVOT pur'!$A$5:$B$10,2,0),0)</f>
        <v>0</v>
      </c>
      <c r="I68" s="78">
        <f t="shared" si="1"/>
        <v>0</v>
      </c>
      <c r="J68" s="78">
        <f t="shared" si="2"/>
        <v>0</v>
      </c>
      <c r="K68" s="78">
        <f t="shared" si="3"/>
        <v>0</v>
      </c>
    </row>
    <row r="69" spans="1:11" x14ac:dyDescent="0.3">
      <c r="A69" s="51" t="s">
        <v>111</v>
      </c>
      <c r="B69" s="52"/>
      <c r="C69" s="52"/>
      <c r="D69" s="52"/>
      <c r="E69" s="52"/>
      <c r="F69">
        <f>IFERROR(VLOOKUP(A69,'[2]SAPL SALE PIVOT'!$A$5:$B$9,2,0),0)</f>
        <v>0</v>
      </c>
      <c r="G69" s="78">
        <f t="shared" si="0"/>
        <v>0</v>
      </c>
      <c r="H69">
        <f>IFERROR(VLOOKUP(A69,'[2]PIVOT pur'!$A$5:$B$10,2,0),0)</f>
        <v>0</v>
      </c>
      <c r="I69" s="78">
        <f t="shared" si="1"/>
        <v>0</v>
      </c>
      <c r="J69" s="78">
        <f t="shared" si="2"/>
        <v>0</v>
      </c>
      <c r="K69" s="78">
        <f t="shared" si="3"/>
        <v>0</v>
      </c>
    </row>
    <row r="70" spans="1:11" x14ac:dyDescent="0.3">
      <c r="A70" s="51" t="s">
        <v>112</v>
      </c>
      <c r="B70" s="52"/>
      <c r="C70" s="52"/>
      <c r="D70" s="52"/>
      <c r="E70" s="52"/>
      <c r="F70">
        <f>IFERROR(VLOOKUP(A70,'[2]SAPL SALE PIVOT'!$A$5:$B$9,2,0),0)</f>
        <v>0</v>
      </c>
      <c r="G70" s="78">
        <f t="shared" si="0"/>
        <v>0</v>
      </c>
      <c r="H70">
        <f>IFERROR(VLOOKUP(A70,'[2]PIVOT pur'!$A$5:$B$10,2,0),0)</f>
        <v>0</v>
      </c>
      <c r="I70" s="78">
        <f t="shared" si="1"/>
        <v>0</v>
      </c>
      <c r="J70" s="78">
        <f t="shared" si="2"/>
        <v>0</v>
      </c>
      <c r="K70" s="78">
        <f t="shared" si="3"/>
        <v>0</v>
      </c>
    </row>
    <row r="71" spans="1:11" x14ac:dyDescent="0.3">
      <c r="A71" s="51" t="s">
        <v>113</v>
      </c>
      <c r="B71" s="52"/>
      <c r="C71" s="52"/>
      <c r="D71" s="52"/>
      <c r="E71" s="52"/>
      <c r="F71">
        <f>IFERROR(VLOOKUP(A71,'[2]SAPL SALE PIVOT'!$A$5:$B$9,2,0),0)</f>
        <v>0</v>
      </c>
      <c r="G71" s="78">
        <f t="shared" si="0"/>
        <v>0</v>
      </c>
      <c r="H71">
        <f>IFERROR(VLOOKUP(A71,'[2]PIVOT pur'!$A$5:$B$10,2,0),0)</f>
        <v>0</v>
      </c>
      <c r="I71" s="78">
        <f t="shared" si="1"/>
        <v>0</v>
      </c>
      <c r="J71" s="78">
        <f t="shared" si="2"/>
        <v>0</v>
      </c>
      <c r="K71" s="78">
        <f t="shared" si="3"/>
        <v>0</v>
      </c>
    </row>
    <row r="72" spans="1:11" x14ac:dyDescent="0.3">
      <c r="A72" s="51" t="s">
        <v>114</v>
      </c>
      <c r="B72" s="52"/>
      <c r="C72" s="52"/>
      <c r="D72" s="52"/>
      <c r="E72" s="52"/>
      <c r="F72">
        <f>IFERROR(VLOOKUP(A72,'[2]SAPL SALE PIVOT'!$A$5:$B$9,2,0),0)</f>
        <v>0</v>
      </c>
      <c r="G72" s="78">
        <f t="shared" si="0"/>
        <v>0</v>
      </c>
      <c r="H72">
        <f>IFERROR(VLOOKUP(A72,'[2]PIVOT pur'!$A$5:$B$10,2,0),0)</f>
        <v>0</v>
      </c>
      <c r="I72" s="78">
        <f t="shared" si="1"/>
        <v>0</v>
      </c>
      <c r="J72" s="78">
        <f t="shared" si="2"/>
        <v>0</v>
      </c>
      <c r="K72" s="78">
        <f t="shared" si="3"/>
        <v>0</v>
      </c>
    </row>
    <row r="73" spans="1:11" x14ac:dyDescent="0.3">
      <c r="A73" s="51" t="s">
        <v>115</v>
      </c>
      <c r="B73" s="52"/>
      <c r="C73" s="52"/>
      <c r="D73" s="52"/>
      <c r="E73" s="52"/>
      <c r="F73">
        <f>IFERROR(VLOOKUP(A73,'[2]SAPL SALE PIVOT'!$A$5:$B$9,2,0),0)</f>
        <v>0</v>
      </c>
      <c r="G73" s="78">
        <f t="shared" si="0"/>
        <v>0</v>
      </c>
      <c r="H73">
        <f>IFERROR(VLOOKUP(A73,'[2]PIVOT pur'!$A$5:$B$10,2,0),0)</f>
        <v>0</v>
      </c>
      <c r="I73" s="78">
        <f t="shared" si="1"/>
        <v>0</v>
      </c>
      <c r="J73" s="78">
        <f t="shared" si="2"/>
        <v>0</v>
      </c>
      <c r="K73" s="78">
        <f t="shared" si="3"/>
        <v>0</v>
      </c>
    </row>
    <row r="74" spans="1:11" x14ac:dyDescent="0.3">
      <c r="A74" s="51" t="s">
        <v>116</v>
      </c>
      <c r="B74" s="52"/>
      <c r="C74" s="52"/>
      <c r="D74" s="52"/>
      <c r="E74" s="52"/>
      <c r="F74">
        <f>IFERROR(VLOOKUP(A74,'[2]SAPL SALE PIVOT'!$A$5:$B$9,2,0),0)</f>
        <v>0</v>
      </c>
      <c r="G74" s="78">
        <f t="shared" si="0"/>
        <v>0</v>
      </c>
      <c r="H74">
        <f>IFERROR(VLOOKUP(A74,'[2]PIVOT pur'!$A$5:$B$10,2,0),0)</f>
        <v>0</v>
      </c>
      <c r="I74" s="78">
        <f t="shared" si="1"/>
        <v>0</v>
      </c>
      <c r="J74" s="78">
        <f t="shared" si="2"/>
        <v>0</v>
      </c>
      <c r="K74" s="78">
        <f t="shared" si="3"/>
        <v>0</v>
      </c>
    </row>
    <row r="75" spans="1:11" x14ac:dyDescent="0.3">
      <c r="A75" s="51" t="s">
        <v>117</v>
      </c>
      <c r="B75" s="52"/>
      <c r="C75" s="52"/>
      <c r="D75" s="52"/>
      <c r="E75" s="52"/>
      <c r="F75">
        <f>IFERROR(VLOOKUP(A75,'[2]SAPL SALE PIVOT'!$A$5:$B$9,2,0),0)</f>
        <v>0</v>
      </c>
      <c r="G75" s="78">
        <f t="shared" si="0"/>
        <v>0</v>
      </c>
      <c r="H75">
        <f>IFERROR(VLOOKUP(A75,'[2]PIVOT pur'!$A$5:$B$10,2,0),0)</f>
        <v>0</v>
      </c>
      <c r="I75" s="78">
        <f t="shared" si="1"/>
        <v>0</v>
      </c>
      <c r="J75" s="78">
        <f t="shared" si="2"/>
        <v>0</v>
      </c>
      <c r="K75" s="78">
        <f t="shared" si="3"/>
        <v>0</v>
      </c>
    </row>
    <row r="76" spans="1:11" x14ac:dyDescent="0.3">
      <c r="A76" s="51" t="s">
        <v>118</v>
      </c>
      <c r="B76" s="52"/>
      <c r="C76" s="52"/>
      <c r="D76" s="52"/>
      <c r="E76" s="52"/>
      <c r="F76">
        <f>IFERROR(VLOOKUP(A76,'[2]SAPL SALE PIVOT'!$A$5:$B$9,2,0),0)</f>
        <v>0</v>
      </c>
      <c r="G76" s="78">
        <f t="shared" si="0"/>
        <v>0</v>
      </c>
      <c r="H76">
        <f>IFERROR(VLOOKUP(A76,'[2]PIVOT pur'!$A$5:$B$10,2,0),0)</f>
        <v>0</v>
      </c>
      <c r="I76" s="78">
        <f t="shared" si="1"/>
        <v>0</v>
      </c>
      <c r="J76" s="78">
        <f t="shared" si="2"/>
        <v>0</v>
      </c>
      <c r="K76" s="78">
        <f t="shared" si="3"/>
        <v>0</v>
      </c>
    </row>
    <row r="77" spans="1:11" x14ac:dyDescent="0.3">
      <c r="A77" s="51" t="s">
        <v>119</v>
      </c>
      <c r="B77" s="52"/>
      <c r="C77" s="52"/>
      <c r="D77" s="52"/>
      <c r="E77" s="52"/>
      <c r="F77">
        <f>IFERROR(VLOOKUP(A77,'[2]SAPL SALE PIVOT'!$A$5:$B$9,2,0),0)</f>
        <v>0</v>
      </c>
      <c r="G77" s="78">
        <f t="shared" si="0"/>
        <v>0</v>
      </c>
      <c r="H77">
        <f>IFERROR(VLOOKUP(A77,'[2]PIVOT pur'!$A$5:$B$10,2,0),0)</f>
        <v>0</v>
      </c>
      <c r="I77" s="78">
        <f t="shared" si="1"/>
        <v>0</v>
      </c>
      <c r="J77" s="78">
        <f t="shared" si="2"/>
        <v>0</v>
      </c>
      <c r="K77" s="78">
        <f t="shared" si="3"/>
        <v>0</v>
      </c>
    </row>
    <row r="78" spans="1:11" x14ac:dyDescent="0.3">
      <c r="A78" s="51" t="s">
        <v>120</v>
      </c>
      <c r="B78" s="52"/>
      <c r="C78" s="52"/>
      <c r="D78" s="52"/>
      <c r="E78" s="52"/>
      <c r="F78">
        <f>IFERROR(VLOOKUP(A78,'[2]SAPL SALE PIVOT'!$A$5:$B$9,2,0),0)</f>
        <v>0</v>
      </c>
      <c r="G78" s="78">
        <f t="shared" si="0"/>
        <v>0</v>
      </c>
      <c r="H78">
        <f>IFERROR(VLOOKUP(A78,'[2]PIVOT pur'!$A$5:$B$10,2,0),0)</f>
        <v>0</v>
      </c>
      <c r="I78" s="78">
        <f t="shared" si="1"/>
        <v>0</v>
      </c>
      <c r="J78" s="78">
        <f t="shared" si="2"/>
        <v>0</v>
      </c>
      <c r="K78" s="78">
        <f t="shared" si="3"/>
        <v>0</v>
      </c>
    </row>
    <row r="79" spans="1:11" x14ac:dyDescent="0.3">
      <c r="A79" s="51" t="s">
        <v>121</v>
      </c>
      <c r="B79" s="52"/>
      <c r="C79" s="52"/>
      <c r="D79" s="52"/>
      <c r="E79" s="52"/>
      <c r="F79">
        <f>IFERROR(VLOOKUP(A79,'[2]SAPL SALE PIVOT'!$A$5:$B$9,2,0),0)</f>
        <v>0</v>
      </c>
      <c r="G79" s="78">
        <f t="shared" ref="G79:G142" si="4">D79-F79</f>
        <v>0</v>
      </c>
      <c r="H79">
        <f>IFERROR(VLOOKUP(A79,'[2]PIVOT pur'!$A$5:$B$10,2,0),0)</f>
        <v>0</v>
      </c>
      <c r="I79" s="78">
        <f t="shared" ref="I79:I142" si="5">C79-H79</f>
        <v>0</v>
      </c>
      <c r="J79" s="78">
        <f t="shared" ref="J79:J142" si="6">B79+H79-F79</f>
        <v>0</v>
      </c>
      <c r="K79" s="78">
        <f t="shared" ref="K79:K142" si="7">E79-J79</f>
        <v>0</v>
      </c>
    </row>
    <row r="80" spans="1:11" x14ac:dyDescent="0.3">
      <c r="A80" s="51" t="s">
        <v>122</v>
      </c>
      <c r="B80" s="52"/>
      <c r="C80" s="52"/>
      <c r="D80" s="52"/>
      <c r="E80" s="52"/>
      <c r="F80">
        <f>IFERROR(VLOOKUP(A80,'[2]SAPL SALE PIVOT'!$A$5:$B$9,2,0),0)</f>
        <v>0</v>
      </c>
      <c r="G80" s="78">
        <f t="shared" si="4"/>
        <v>0</v>
      </c>
      <c r="H80">
        <f>IFERROR(VLOOKUP(A80,'[2]PIVOT pur'!$A$5:$B$10,2,0),0)</f>
        <v>0</v>
      </c>
      <c r="I80" s="78">
        <f t="shared" si="5"/>
        <v>0</v>
      </c>
      <c r="J80" s="78">
        <f t="shared" si="6"/>
        <v>0</v>
      </c>
      <c r="K80" s="78">
        <f t="shared" si="7"/>
        <v>0</v>
      </c>
    </row>
    <row r="81" spans="1:11" x14ac:dyDescent="0.3">
      <c r="A81" s="51" t="s">
        <v>123</v>
      </c>
      <c r="B81" s="52"/>
      <c r="C81" s="52"/>
      <c r="D81" s="52"/>
      <c r="E81" s="52"/>
      <c r="F81">
        <f>IFERROR(VLOOKUP(A81,'[2]SAPL SALE PIVOT'!$A$5:$B$9,2,0),0)</f>
        <v>0</v>
      </c>
      <c r="G81" s="78">
        <f t="shared" si="4"/>
        <v>0</v>
      </c>
      <c r="H81">
        <f>IFERROR(VLOOKUP(A81,'[2]PIVOT pur'!$A$5:$B$10,2,0),0)</f>
        <v>0</v>
      </c>
      <c r="I81" s="78">
        <f t="shared" si="5"/>
        <v>0</v>
      </c>
      <c r="J81" s="78">
        <f t="shared" si="6"/>
        <v>0</v>
      </c>
      <c r="K81" s="78">
        <f t="shared" si="7"/>
        <v>0</v>
      </c>
    </row>
    <row r="82" spans="1:11" x14ac:dyDescent="0.3">
      <c r="A82" s="51" t="s">
        <v>124</v>
      </c>
      <c r="B82" s="52"/>
      <c r="C82" s="52"/>
      <c r="D82" s="52"/>
      <c r="E82" s="52"/>
      <c r="F82">
        <f>IFERROR(VLOOKUP(A82,'[2]SAPL SALE PIVOT'!$A$5:$B$9,2,0),0)</f>
        <v>0</v>
      </c>
      <c r="G82" s="78">
        <f t="shared" si="4"/>
        <v>0</v>
      </c>
      <c r="H82">
        <f>IFERROR(VLOOKUP(A82,'[2]PIVOT pur'!$A$5:$B$10,2,0),0)</f>
        <v>0</v>
      </c>
      <c r="I82" s="78">
        <f t="shared" si="5"/>
        <v>0</v>
      </c>
      <c r="J82" s="78">
        <f t="shared" si="6"/>
        <v>0</v>
      </c>
      <c r="K82" s="78">
        <f t="shared" si="7"/>
        <v>0</v>
      </c>
    </row>
    <row r="83" spans="1:11" x14ac:dyDescent="0.3">
      <c r="A83" s="51" t="s">
        <v>125</v>
      </c>
      <c r="B83" s="52"/>
      <c r="C83" s="52"/>
      <c r="D83" s="52"/>
      <c r="E83" s="52"/>
      <c r="F83">
        <f>IFERROR(VLOOKUP(A83,'[2]SAPL SALE PIVOT'!$A$5:$B$9,2,0),0)</f>
        <v>0</v>
      </c>
      <c r="G83" s="78">
        <f t="shared" si="4"/>
        <v>0</v>
      </c>
      <c r="H83">
        <f>IFERROR(VLOOKUP(A83,'[2]PIVOT pur'!$A$5:$B$10,2,0),0)</f>
        <v>0</v>
      </c>
      <c r="I83" s="78">
        <f t="shared" si="5"/>
        <v>0</v>
      </c>
      <c r="J83" s="78">
        <f t="shared" si="6"/>
        <v>0</v>
      </c>
      <c r="K83" s="78">
        <f t="shared" si="7"/>
        <v>0</v>
      </c>
    </row>
    <row r="84" spans="1:11" x14ac:dyDescent="0.3">
      <c r="A84" s="51" t="s">
        <v>126</v>
      </c>
      <c r="B84" s="52"/>
      <c r="C84" s="52"/>
      <c r="D84" s="52"/>
      <c r="E84" s="52"/>
      <c r="F84">
        <f>IFERROR(VLOOKUP(A84,'[2]SAPL SALE PIVOT'!$A$5:$B$9,2,0),0)</f>
        <v>0</v>
      </c>
      <c r="G84" s="78">
        <f t="shared" si="4"/>
        <v>0</v>
      </c>
      <c r="H84">
        <f>IFERROR(VLOOKUP(A84,'[2]PIVOT pur'!$A$5:$B$10,2,0),0)</f>
        <v>0</v>
      </c>
      <c r="I84" s="78">
        <f t="shared" si="5"/>
        <v>0</v>
      </c>
      <c r="J84" s="78">
        <f t="shared" si="6"/>
        <v>0</v>
      </c>
      <c r="K84" s="78">
        <f t="shared" si="7"/>
        <v>0</v>
      </c>
    </row>
    <row r="85" spans="1:11" x14ac:dyDescent="0.3">
      <c r="A85" s="51" t="s">
        <v>127</v>
      </c>
      <c r="B85" s="52"/>
      <c r="C85" s="52"/>
      <c r="D85" s="52"/>
      <c r="E85" s="52"/>
      <c r="F85">
        <f>IFERROR(VLOOKUP(A85,'[2]SAPL SALE PIVOT'!$A$5:$B$9,2,0),0)</f>
        <v>0</v>
      </c>
      <c r="G85" s="78">
        <f t="shared" si="4"/>
        <v>0</v>
      </c>
      <c r="H85">
        <f>IFERROR(VLOOKUP(A85,'[2]PIVOT pur'!$A$5:$B$10,2,0),0)</f>
        <v>0</v>
      </c>
      <c r="I85" s="78">
        <f t="shared" si="5"/>
        <v>0</v>
      </c>
      <c r="J85" s="78">
        <f t="shared" si="6"/>
        <v>0</v>
      </c>
      <c r="K85" s="78">
        <f t="shared" si="7"/>
        <v>0</v>
      </c>
    </row>
    <row r="86" spans="1:11" x14ac:dyDescent="0.3">
      <c r="A86" s="51" t="s">
        <v>128</v>
      </c>
      <c r="B86" s="52"/>
      <c r="C86" s="52"/>
      <c r="D86" s="52"/>
      <c r="E86" s="52"/>
      <c r="F86">
        <f>IFERROR(VLOOKUP(A86,'[2]SAPL SALE PIVOT'!$A$5:$B$9,2,0),0)</f>
        <v>0</v>
      </c>
      <c r="G86" s="78">
        <f t="shared" si="4"/>
        <v>0</v>
      </c>
      <c r="H86">
        <f>IFERROR(VLOOKUP(A86,'[2]PIVOT pur'!$A$5:$B$10,2,0),0)</f>
        <v>0</v>
      </c>
      <c r="I86" s="78">
        <f t="shared" si="5"/>
        <v>0</v>
      </c>
      <c r="J86" s="78">
        <f t="shared" si="6"/>
        <v>0</v>
      </c>
      <c r="K86" s="78">
        <f t="shared" si="7"/>
        <v>0</v>
      </c>
    </row>
    <row r="87" spans="1:11" x14ac:dyDescent="0.3">
      <c r="A87" s="51" t="s">
        <v>129</v>
      </c>
      <c r="B87" s="52"/>
      <c r="C87" s="52"/>
      <c r="D87" s="52"/>
      <c r="E87" s="52"/>
      <c r="F87">
        <f>IFERROR(VLOOKUP(A87,'[2]SAPL SALE PIVOT'!$A$5:$B$9,2,0),0)</f>
        <v>0</v>
      </c>
      <c r="G87" s="78">
        <f t="shared" si="4"/>
        <v>0</v>
      </c>
      <c r="H87">
        <f>IFERROR(VLOOKUP(A87,'[2]PIVOT pur'!$A$5:$B$10,2,0),0)</f>
        <v>0</v>
      </c>
      <c r="I87" s="78">
        <f t="shared" si="5"/>
        <v>0</v>
      </c>
      <c r="J87" s="78">
        <f t="shared" si="6"/>
        <v>0</v>
      </c>
      <c r="K87" s="78">
        <f t="shared" si="7"/>
        <v>0</v>
      </c>
    </row>
    <row r="88" spans="1:11" x14ac:dyDescent="0.3">
      <c r="A88" s="51" t="s">
        <v>130</v>
      </c>
      <c r="B88" s="52"/>
      <c r="C88" s="52"/>
      <c r="D88" s="52"/>
      <c r="E88" s="52"/>
      <c r="F88">
        <f>IFERROR(VLOOKUP(A88,'[2]SAPL SALE PIVOT'!$A$5:$B$9,2,0),0)</f>
        <v>0</v>
      </c>
      <c r="G88" s="78">
        <f t="shared" si="4"/>
        <v>0</v>
      </c>
      <c r="H88">
        <f>IFERROR(VLOOKUP(A88,'[2]PIVOT pur'!$A$5:$B$10,2,0),0)</f>
        <v>0</v>
      </c>
      <c r="I88" s="78">
        <f t="shared" si="5"/>
        <v>0</v>
      </c>
      <c r="J88" s="78">
        <f t="shared" si="6"/>
        <v>0</v>
      </c>
      <c r="K88" s="78">
        <f t="shared" si="7"/>
        <v>0</v>
      </c>
    </row>
    <row r="89" spans="1:11" x14ac:dyDescent="0.3">
      <c r="A89" s="51" t="s">
        <v>131</v>
      </c>
      <c r="B89" s="52"/>
      <c r="C89" s="52"/>
      <c r="D89" s="52"/>
      <c r="E89" s="52"/>
      <c r="F89">
        <f>IFERROR(VLOOKUP(A89,'[2]SAPL SALE PIVOT'!$A$5:$B$9,2,0),0)</f>
        <v>0</v>
      </c>
      <c r="G89" s="78">
        <f t="shared" si="4"/>
        <v>0</v>
      </c>
      <c r="H89">
        <f>IFERROR(VLOOKUP(A89,'[2]PIVOT pur'!$A$5:$B$10,2,0),0)</f>
        <v>0</v>
      </c>
      <c r="I89" s="78">
        <f t="shared" si="5"/>
        <v>0</v>
      </c>
      <c r="J89" s="78">
        <f t="shared" si="6"/>
        <v>0</v>
      </c>
      <c r="K89" s="78">
        <f t="shared" si="7"/>
        <v>0</v>
      </c>
    </row>
    <row r="90" spans="1:11" x14ac:dyDescent="0.3">
      <c r="A90" s="51" t="s">
        <v>132</v>
      </c>
      <c r="B90" s="52"/>
      <c r="C90" s="52"/>
      <c r="D90" s="52"/>
      <c r="E90" s="52"/>
      <c r="F90">
        <f>IFERROR(VLOOKUP(A90,'[2]SAPL SALE PIVOT'!$A$5:$B$9,2,0),0)</f>
        <v>0</v>
      </c>
      <c r="G90" s="78">
        <f t="shared" si="4"/>
        <v>0</v>
      </c>
      <c r="H90">
        <f>IFERROR(VLOOKUP(A90,'[2]PIVOT pur'!$A$5:$B$10,2,0),0)</f>
        <v>0</v>
      </c>
      <c r="I90" s="78">
        <f t="shared" si="5"/>
        <v>0</v>
      </c>
      <c r="J90" s="78">
        <f t="shared" si="6"/>
        <v>0</v>
      </c>
      <c r="K90" s="78">
        <f t="shared" si="7"/>
        <v>0</v>
      </c>
    </row>
    <row r="91" spans="1:11" x14ac:dyDescent="0.3">
      <c r="A91" s="51" t="s">
        <v>133</v>
      </c>
      <c r="B91" s="52"/>
      <c r="C91" s="52"/>
      <c r="D91" s="52"/>
      <c r="E91" s="52"/>
      <c r="F91">
        <f>IFERROR(VLOOKUP(A91,'[2]SAPL SALE PIVOT'!$A$5:$B$9,2,0),0)</f>
        <v>0</v>
      </c>
      <c r="G91" s="78">
        <f t="shared" si="4"/>
        <v>0</v>
      </c>
      <c r="H91">
        <f>IFERROR(VLOOKUP(A91,'[2]PIVOT pur'!$A$5:$B$10,2,0),0)</f>
        <v>0</v>
      </c>
      <c r="I91" s="78">
        <f t="shared" si="5"/>
        <v>0</v>
      </c>
      <c r="J91" s="78">
        <f t="shared" si="6"/>
        <v>0</v>
      </c>
      <c r="K91" s="78">
        <f t="shared" si="7"/>
        <v>0</v>
      </c>
    </row>
    <row r="92" spans="1:11" x14ac:dyDescent="0.3">
      <c r="A92" s="51" t="s">
        <v>134</v>
      </c>
      <c r="B92" s="52"/>
      <c r="C92" s="52"/>
      <c r="D92" s="52"/>
      <c r="E92" s="52"/>
      <c r="F92">
        <f>IFERROR(VLOOKUP(A92,'[2]SAPL SALE PIVOT'!$A$5:$B$9,2,0),0)</f>
        <v>0</v>
      </c>
      <c r="G92" s="78">
        <f t="shared" si="4"/>
        <v>0</v>
      </c>
      <c r="H92">
        <f>IFERROR(VLOOKUP(A92,'[2]PIVOT pur'!$A$5:$B$10,2,0),0)</f>
        <v>0</v>
      </c>
      <c r="I92" s="78">
        <f t="shared" si="5"/>
        <v>0</v>
      </c>
      <c r="J92" s="78">
        <f t="shared" si="6"/>
        <v>0</v>
      </c>
      <c r="K92" s="78">
        <f t="shared" si="7"/>
        <v>0</v>
      </c>
    </row>
    <row r="93" spans="1:11" x14ac:dyDescent="0.3">
      <c r="A93" s="51" t="s">
        <v>135</v>
      </c>
      <c r="B93" s="52"/>
      <c r="C93" s="52"/>
      <c r="D93" s="52"/>
      <c r="E93" s="52"/>
      <c r="F93">
        <f>IFERROR(VLOOKUP(A93,'[2]SAPL SALE PIVOT'!$A$5:$B$9,2,0),0)</f>
        <v>0</v>
      </c>
      <c r="G93" s="78">
        <f t="shared" si="4"/>
        <v>0</v>
      </c>
      <c r="H93">
        <f>IFERROR(VLOOKUP(A93,'[2]PIVOT pur'!$A$5:$B$10,2,0),0)</f>
        <v>0</v>
      </c>
      <c r="I93" s="78">
        <f t="shared" si="5"/>
        <v>0</v>
      </c>
      <c r="J93" s="78">
        <f t="shared" si="6"/>
        <v>0</v>
      </c>
      <c r="K93" s="78">
        <f t="shared" si="7"/>
        <v>0</v>
      </c>
    </row>
    <row r="94" spans="1:11" x14ac:dyDescent="0.3">
      <c r="A94" s="51" t="s">
        <v>136</v>
      </c>
      <c r="B94" s="52"/>
      <c r="C94" s="52"/>
      <c r="D94" s="52"/>
      <c r="E94" s="52"/>
      <c r="F94">
        <f>IFERROR(VLOOKUP(A94,'[2]SAPL SALE PIVOT'!$A$5:$B$9,2,0),0)</f>
        <v>0</v>
      </c>
      <c r="G94" s="78">
        <f t="shared" si="4"/>
        <v>0</v>
      </c>
      <c r="H94">
        <f>IFERROR(VLOOKUP(A94,'[2]PIVOT pur'!$A$5:$B$10,2,0),0)</f>
        <v>0</v>
      </c>
      <c r="I94" s="78">
        <f t="shared" si="5"/>
        <v>0</v>
      </c>
      <c r="J94" s="78">
        <f t="shared" si="6"/>
        <v>0</v>
      </c>
      <c r="K94" s="78">
        <f t="shared" si="7"/>
        <v>0</v>
      </c>
    </row>
    <row r="95" spans="1:11" x14ac:dyDescent="0.3">
      <c r="A95" s="51" t="s">
        <v>137</v>
      </c>
      <c r="B95" s="52"/>
      <c r="C95" s="52"/>
      <c r="D95" s="52"/>
      <c r="E95" s="52"/>
      <c r="F95">
        <f>IFERROR(VLOOKUP(A95,'[2]SAPL SALE PIVOT'!$A$5:$B$9,2,0),0)</f>
        <v>0</v>
      </c>
      <c r="G95" s="78">
        <f t="shared" si="4"/>
        <v>0</v>
      </c>
      <c r="H95">
        <f>IFERROR(VLOOKUP(A95,'[2]PIVOT pur'!$A$5:$B$10,2,0),0)</f>
        <v>0</v>
      </c>
      <c r="I95" s="78">
        <f t="shared" si="5"/>
        <v>0</v>
      </c>
      <c r="J95" s="78">
        <f t="shared" si="6"/>
        <v>0</v>
      </c>
      <c r="K95" s="78">
        <f t="shared" si="7"/>
        <v>0</v>
      </c>
    </row>
    <row r="96" spans="1:11" x14ac:dyDescent="0.3">
      <c r="A96" s="51" t="s">
        <v>138</v>
      </c>
      <c r="B96" s="52"/>
      <c r="C96" s="52"/>
      <c r="D96" s="52"/>
      <c r="E96" s="52"/>
      <c r="F96">
        <f>IFERROR(VLOOKUP(A96,'[2]SAPL SALE PIVOT'!$A$5:$B$9,2,0),0)</f>
        <v>0</v>
      </c>
      <c r="G96" s="78">
        <f t="shared" si="4"/>
        <v>0</v>
      </c>
      <c r="H96">
        <f>IFERROR(VLOOKUP(A96,'[2]PIVOT pur'!$A$5:$B$10,2,0),0)</f>
        <v>0</v>
      </c>
      <c r="I96" s="78">
        <f t="shared" si="5"/>
        <v>0</v>
      </c>
      <c r="J96" s="78">
        <f t="shared" si="6"/>
        <v>0</v>
      </c>
      <c r="K96" s="78">
        <f t="shared" si="7"/>
        <v>0</v>
      </c>
    </row>
    <row r="97" spans="1:11" x14ac:dyDescent="0.3">
      <c r="A97" s="51" t="s">
        <v>139</v>
      </c>
      <c r="B97" s="52"/>
      <c r="C97" s="52"/>
      <c r="D97" s="52"/>
      <c r="E97" s="52"/>
      <c r="F97">
        <f>IFERROR(VLOOKUP(A97,'[2]SAPL SALE PIVOT'!$A$5:$B$9,2,0),0)</f>
        <v>0</v>
      </c>
      <c r="G97" s="78">
        <f t="shared" si="4"/>
        <v>0</v>
      </c>
      <c r="H97">
        <f>IFERROR(VLOOKUP(A97,'[2]PIVOT pur'!$A$5:$B$10,2,0),0)</f>
        <v>0</v>
      </c>
      <c r="I97" s="78">
        <f t="shared" si="5"/>
        <v>0</v>
      </c>
      <c r="J97" s="78">
        <f t="shared" si="6"/>
        <v>0</v>
      </c>
      <c r="K97" s="78">
        <f t="shared" si="7"/>
        <v>0</v>
      </c>
    </row>
    <row r="98" spans="1:11" x14ac:dyDescent="0.3">
      <c r="A98" s="51" t="s">
        <v>140</v>
      </c>
      <c r="B98" s="52"/>
      <c r="C98" s="52"/>
      <c r="D98" s="52"/>
      <c r="E98" s="52"/>
      <c r="F98">
        <f>IFERROR(VLOOKUP(A98,'[2]SAPL SALE PIVOT'!$A$5:$B$9,2,0),0)</f>
        <v>0</v>
      </c>
      <c r="G98" s="78">
        <f t="shared" si="4"/>
        <v>0</v>
      </c>
      <c r="H98">
        <f>IFERROR(VLOOKUP(A98,'[2]PIVOT pur'!$A$5:$B$10,2,0),0)</f>
        <v>0</v>
      </c>
      <c r="I98" s="78">
        <f t="shared" si="5"/>
        <v>0</v>
      </c>
      <c r="J98" s="78">
        <f t="shared" si="6"/>
        <v>0</v>
      </c>
      <c r="K98" s="78">
        <f t="shared" si="7"/>
        <v>0</v>
      </c>
    </row>
    <row r="99" spans="1:11" x14ac:dyDescent="0.3">
      <c r="A99" s="51" t="s">
        <v>141</v>
      </c>
      <c r="B99" s="52"/>
      <c r="C99" s="79">
        <v>20</v>
      </c>
      <c r="D99" s="79">
        <v>19</v>
      </c>
      <c r="E99" s="79">
        <v>1</v>
      </c>
      <c r="F99">
        <f>IFERROR(VLOOKUP(A99,'[2]SAPL SALE PIVOT'!$A$5:$B$9,2,0),0)</f>
        <v>19</v>
      </c>
      <c r="G99" s="78">
        <f t="shared" si="4"/>
        <v>0</v>
      </c>
      <c r="H99">
        <f>IFERROR(VLOOKUP(A99,'[2]PIVOT pur'!$A$5:$B$10,2,0),0)</f>
        <v>20</v>
      </c>
      <c r="I99" s="78">
        <f t="shared" si="5"/>
        <v>0</v>
      </c>
      <c r="J99" s="78">
        <f t="shared" si="6"/>
        <v>1</v>
      </c>
      <c r="K99" s="78">
        <f t="shared" si="7"/>
        <v>0</v>
      </c>
    </row>
    <row r="100" spans="1:11" x14ac:dyDescent="0.3">
      <c r="A100" s="51" t="s">
        <v>142</v>
      </c>
      <c r="B100" s="52"/>
      <c r="C100" s="52"/>
      <c r="D100" s="52"/>
      <c r="E100" s="52"/>
      <c r="F100">
        <f>IFERROR(VLOOKUP(A100,'[2]SAPL SALE PIVOT'!$A$5:$B$9,2,0),0)</f>
        <v>0</v>
      </c>
      <c r="G100" s="78">
        <f t="shared" si="4"/>
        <v>0</v>
      </c>
      <c r="H100">
        <f>IFERROR(VLOOKUP(A100,'[2]PIVOT pur'!$A$5:$B$10,2,0),0)</f>
        <v>0</v>
      </c>
      <c r="I100" s="78">
        <f t="shared" si="5"/>
        <v>0</v>
      </c>
      <c r="J100" s="78">
        <f t="shared" si="6"/>
        <v>0</v>
      </c>
      <c r="K100" s="78">
        <f t="shared" si="7"/>
        <v>0</v>
      </c>
    </row>
    <row r="101" spans="1:11" x14ac:dyDescent="0.3">
      <c r="A101" s="51" t="s">
        <v>143</v>
      </c>
      <c r="B101" s="52"/>
      <c r="C101" s="52"/>
      <c r="D101" s="52"/>
      <c r="E101" s="52"/>
      <c r="F101">
        <f>IFERROR(VLOOKUP(A101,'[2]SAPL SALE PIVOT'!$A$5:$B$9,2,0),0)</f>
        <v>0</v>
      </c>
      <c r="G101" s="78">
        <f t="shared" si="4"/>
        <v>0</v>
      </c>
      <c r="H101">
        <f>IFERROR(VLOOKUP(A101,'[2]PIVOT pur'!$A$5:$B$10,2,0),0)</f>
        <v>0</v>
      </c>
      <c r="I101" s="78">
        <f t="shared" si="5"/>
        <v>0</v>
      </c>
      <c r="J101" s="78">
        <f t="shared" si="6"/>
        <v>0</v>
      </c>
      <c r="K101" s="78">
        <f t="shared" si="7"/>
        <v>0</v>
      </c>
    </row>
    <row r="102" spans="1:11" x14ac:dyDescent="0.3">
      <c r="A102" s="51" t="s">
        <v>144</v>
      </c>
      <c r="B102" s="52"/>
      <c r="C102" s="52"/>
      <c r="D102" s="52"/>
      <c r="E102" s="52"/>
      <c r="F102">
        <f>IFERROR(VLOOKUP(A102,'[2]SAPL SALE PIVOT'!$A$5:$B$9,2,0),0)</f>
        <v>0</v>
      </c>
      <c r="G102" s="78">
        <f t="shared" si="4"/>
        <v>0</v>
      </c>
      <c r="H102">
        <f>IFERROR(VLOOKUP(A102,'[2]PIVOT pur'!$A$5:$B$10,2,0),0)</f>
        <v>0</v>
      </c>
      <c r="I102" s="78">
        <f t="shared" si="5"/>
        <v>0</v>
      </c>
      <c r="J102" s="78">
        <f t="shared" si="6"/>
        <v>0</v>
      </c>
      <c r="K102" s="78">
        <f t="shared" si="7"/>
        <v>0</v>
      </c>
    </row>
    <row r="103" spans="1:11" x14ac:dyDescent="0.3">
      <c r="A103" s="51" t="s">
        <v>145</v>
      </c>
      <c r="B103" s="52"/>
      <c r="C103" s="52"/>
      <c r="D103" s="52"/>
      <c r="E103" s="52"/>
      <c r="F103">
        <f>IFERROR(VLOOKUP(A103,'[2]SAPL SALE PIVOT'!$A$5:$B$9,2,0),0)</f>
        <v>0</v>
      </c>
      <c r="G103" s="78">
        <f t="shared" si="4"/>
        <v>0</v>
      </c>
      <c r="H103">
        <f>IFERROR(VLOOKUP(A103,'[2]PIVOT pur'!$A$5:$B$10,2,0),0)</f>
        <v>0</v>
      </c>
      <c r="I103" s="78">
        <f t="shared" si="5"/>
        <v>0</v>
      </c>
      <c r="J103" s="78">
        <f t="shared" si="6"/>
        <v>0</v>
      </c>
      <c r="K103" s="78">
        <f t="shared" si="7"/>
        <v>0</v>
      </c>
    </row>
    <row r="104" spans="1:11" x14ac:dyDescent="0.3">
      <c r="A104" s="51" t="s">
        <v>146</v>
      </c>
      <c r="B104" s="52"/>
      <c r="C104" s="52"/>
      <c r="D104" s="52"/>
      <c r="E104" s="52"/>
      <c r="F104">
        <f>IFERROR(VLOOKUP(A104,'[2]SAPL SALE PIVOT'!$A$5:$B$9,2,0),0)</f>
        <v>0</v>
      </c>
      <c r="G104" s="78">
        <f t="shared" si="4"/>
        <v>0</v>
      </c>
      <c r="H104">
        <f>IFERROR(VLOOKUP(A104,'[2]PIVOT pur'!$A$5:$B$10,2,0),0)</f>
        <v>0</v>
      </c>
      <c r="I104" s="78">
        <f t="shared" si="5"/>
        <v>0</v>
      </c>
      <c r="J104" s="78">
        <f t="shared" si="6"/>
        <v>0</v>
      </c>
      <c r="K104" s="78">
        <f t="shared" si="7"/>
        <v>0</v>
      </c>
    </row>
    <row r="105" spans="1:11" x14ac:dyDescent="0.3">
      <c r="A105" s="51" t="s">
        <v>147</v>
      </c>
      <c r="B105" s="52"/>
      <c r="C105" s="52"/>
      <c r="D105" s="52"/>
      <c r="E105" s="52"/>
      <c r="F105">
        <f>IFERROR(VLOOKUP(A105,'[2]SAPL SALE PIVOT'!$A$5:$B$9,2,0),0)</f>
        <v>0</v>
      </c>
      <c r="G105" s="78">
        <f t="shared" si="4"/>
        <v>0</v>
      </c>
      <c r="H105">
        <f>IFERROR(VLOOKUP(A105,'[2]PIVOT pur'!$A$5:$B$10,2,0),0)</f>
        <v>0</v>
      </c>
      <c r="I105" s="78">
        <f t="shared" si="5"/>
        <v>0</v>
      </c>
      <c r="J105" s="78">
        <f t="shared" si="6"/>
        <v>0</v>
      </c>
      <c r="K105" s="78">
        <f t="shared" si="7"/>
        <v>0</v>
      </c>
    </row>
    <row r="106" spans="1:11" x14ac:dyDescent="0.3">
      <c r="A106" s="51" t="s">
        <v>148</v>
      </c>
      <c r="B106" s="52"/>
      <c r="C106" s="52"/>
      <c r="D106" s="52"/>
      <c r="E106" s="52"/>
      <c r="F106">
        <f>IFERROR(VLOOKUP(A106,'[2]SAPL SALE PIVOT'!$A$5:$B$9,2,0),0)</f>
        <v>0</v>
      </c>
      <c r="G106" s="78">
        <f t="shared" si="4"/>
        <v>0</v>
      </c>
      <c r="H106">
        <f>IFERROR(VLOOKUP(A106,'[2]PIVOT pur'!$A$5:$B$10,2,0),0)</f>
        <v>0</v>
      </c>
      <c r="I106" s="78">
        <f t="shared" si="5"/>
        <v>0</v>
      </c>
      <c r="J106" s="78">
        <f t="shared" si="6"/>
        <v>0</v>
      </c>
      <c r="K106" s="78">
        <f t="shared" si="7"/>
        <v>0</v>
      </c>
    </row>
    <row r="107" spans="1:11" x14ac:dyDescent="0.3">
      <c r="A107" s="51" t="s">
        <v>149</v>
      </c>
      <c r="B107" s="52"/>
      <c r="C107" s="52"/>
      <c r="D107" s="52"/>
      <c r="E107" s="52"/>
      <c r="F107">
        <f>IFERROR(VLOOKUP(A107,'[2]SAPL SALE PIVOT'!$A$5:$B$9,2,0),0)</f>
        <v>0</v>
      </c>
      <c r="G107" s="78">
        <f t="shared" si="4"/>
        <v>0</v>
      </c>
      <c r="H107">
        <f>IFERROR(VLOOKUP(A107,'[2]PIVOT pur'!$A$5:$B$10,2,0),0)</f>
        <v>0</v>
      </c>
      <c r="I107" s="78">
        <f t="shared" si="5"/>
        <v>0</v>
      </c>
      <c r="J107" s="78">
        <f t="shared" si="6"/>
        <v>0</v>
      </c>
      <c r="K107" s="78">
        <f t="shared" si="7"/>
        <v>0</v>
      </c>
    </row>
    <row r="108" spans="1:11" x14ac:dyDescent="0.3">
      <c r="A108" s="51" t="s">
        <v>150</v>
      </c>
      <c r="B108" s="52"/>
      <c r="C108" s="52"/>
      <c r="D108" s="52"/>
      <c r="E108" s="52"/>
      <c r="F108">
        <f>IFERROR(VLOOKUP(A108,'[2]SAPL SALE PIVOT'!$A$5:$B$9,2,0),0)</f>
        <v>0</v>
      </c>
      <c r="G108" s="78">
        <f t="shared" si="4"/>
        <v>0</v>
      </c>
      <c r="H108">
        <f>IFERROR(VLOOKUP(A108,'[2]PIVOT pur'!$A$5:$B$10,2,0),0)</f>
        <v>0</v>
      </c>
      <c r="I108" s="78">
        <f t="shared" si="5"/>
        <v>0</v>
      </c>
      <c r="J108" s="78">
        <f t="shared" si="6"/>
        <v>0</v>
      </c>
      <c r="K108" s="78">
        <f t="shared" si="7"/>
        <v>0</v>
      </c>
    </row>
    <row r="109" spans="1:11" x14ac:dyDescent="0.3">
      <c r="A109" s="51" t="s">
        <v>151</v>
      </c>
      <c r="B109" s="52"/>
      <c r="C109" s="52"/>
      <c r="D109" s="52"/>
      <c r="E109" s="52"/>
      <c r="F109">
        <f>IFERROR(VLOOKUP(A109,'[2]SAPL SALE PIVOT'!$A$5:$B$9,2,0),0)</f>
        <v>0</v>
      </c>
      <c r="G109" s="78">
        <f t="shared" si="4"/>
        <v>0</v>
      </c>
      <c r="H109">
        <f>IFERROR(VLOOKUP(A109,'[2]PIVOT pur'!$A$5:$B$10,2,0),0)</f>
        <v>0</v>
      </c>
      <c r="I109" s="78">
        <f t="shared" si="5"/>
        <v>0</v>
      </c>
      <c r="J109" s="78">
        <f t="shared" si="6"/>
        <v>0</v>
      </c>
      <c r="K109" s="78">
        <f t="shared" si="7"/>
        <v>0</v>
      </c>
    </row>
    <row r="110" spans="1:11" x14ac:dyDescent="0.3">
      <c r="A110" s="51" t="s">
        <v>152</v>
      </c>
      <c r="B110" s="52"/>
      <c r="C110" s="52"/>
      <c r="D110" s="52"/>
      <c r="E110" s="52"/>
      <c r="F110">
        <f>IFERROR(VLOOKUP(A110,'[2]SAPL SALE PIVOT'!$A$5:$B$9,2,0),0)</f>
        <v>0</v>
      </c>
      <c r="G110" s="78">
        <f t="shared" si="4"/>
        <v>0</v>
      </c>
      <c r="H110">
        <f>IFERROR(VLOOKUP(A110,'[2]PIVOT pur'!$A$5:$B$10,2,0),0)</f>
        <v>0</v>
      </c>
      <c r="I110" s="78">
        <f t="shared" si="5"/>
        <v>0</v>
      </c>
      <c r="J110" s="78">
        <f t="shared" si="6"/>
        <v>0</v>
      </c>
      <c r="K110" s="78">
        <f t="shared" si="7"/>
        <v>0</v>
      </c>
    </row>
    <row r="111" spans="1:11" x14ac:dyDescent="0.3">
      <c r="A111" s="51" t="s">
        <v>153</v>
      </c>
      <c r="B111" s="52"/>
      <c r="C111" s="52"/>
      <c r="D111" s="52"/>
      <c r="E111" s="52"/>
      <c r="F111">
        <f>IFERROR(VLOOKUP(A111,'[2]SAPL SALE PIVOT'!$A$5:$B$9,2,0),0)</f>
        <v>0</v>
      </c>
      <c r="G111" s="78">
        <f t="shared" si="4"/>
        <v>0</v>
      </c>
      <c r="H111">
        <f>IFERROR(VLOOKUP(A111,'[2]PIVOT pur'!$A$5:$B$10,2,0),0)</f>
        <v>0</v>
      </c>
      <c r="I111" s="78">
        <f t="shared" si="5"/>
        <v>0</v>
      </c>
      <c r="J111" s="78">
        <f t="shared" si="6"/>
        <v>0</v>
      </c>
      <c r="K111" s="78">
        <f t="shared" si="7"/>
        <v>0</v>
      </c>
    </row>
    <row r="112" spans="1:11" x14ac:dyDescent="0.3">
      <c r="A112" s="51" t="s">
        <v>154</v>
      </c>
      <c r="B112" s="52"/>
      <c r="C112" s="52"/>
      <c r="D112" s="52"/>
      <c r="E112" s="52"/>
      <c r="F112">
        <f>IFERROR(VLOOKUP(A112,'[2]SAPL SALE PIVOT'!$A$5:$B$9,2,0),0)</f>
        <v>0</v>
      </c>
      <c r="G112" s="78">
        <f t="shared" si="4"/>
        <v>0</v>
      </c>
      <c r="H112">
        <f>IFERROR(VLOOKUP(A112,'[2]PIVOT pur'!$A$5:$B$10,2,0),0)</f>
        <v>0</v>
      </c>
      <c r="I112" s="78">
        <f t="shared" si="5"/>
        <v>0</v>
      </c>
      <c r="J112" s="78">
        <f t="shared" si="6"/>
        <v>0</v>
      </c>
      <c r="K112" s="78">
        <f t="shared" si="7"/>
        <v>0</v>
      </c>
    </row>
    <row r="113" spans="1:11" x14ac:dyDescent="0.3">
      <c r="A113" s="51" t="s">
        <v>155</v>
      </c>
      <c r="B113" s="52"/>
      <c r="C113" s="52"/>
      <c r="D113" s="52"/>
      <c r="E113" s="52"/>
      <c r="F113">
        <f>IFERROR(VLOOKUP(A113,'[2]SAPL SALE PIVOT'!$A$5:$B$9,2,0),0)</f>
        <v>0</v>
      </c>
      <c r="G113" s="78">
        <f t="shared" si="4"/>
        <v>0</v>
      </c>
      <c r="H113">
        <f>IFERROR(VLOOKUP(A113,'[2]PIVOT pur'!$A$5:$B$10,2,0),0)</f>
        <v>0</v>
      </c>
      <c r="I113" s="78">
        <f t="shared" si="5"/>
        <v>0</v>
      </c>
      <c r="J113" s="78">
        <f t="shared" si="6"/>
        <v>0</v>
      </c>
      <c r="K113" s="78">
        <f t="shared" si="7"/>
        <v>0</v>
      </c>
    </row>
    <row r="114" spans="1:11" x14ac:dyDescent="0.3">
      <c r="A114" s="51" t="s">
        <v>156</v>
      </c>
      <c r="B114" s="52"/>
      <c r="C114" s="52"/>
      <c r="D114" s="52"/>
      <c r="E114" s="52"/>
      <c r="F114">
        <f>IFERROR(VLOOKUP(A114,'[2]SAPL SALE PIVOT'!$A$5:$B$9,2,0),0)</f>
        <v>0</v>
      </c>
      <c r="G114" s="78">
        <f t="shared" si="4"/>
        <v>0</v>
      </c>
      <c r="H114">
        <f>IFERROR(VLOOKUP(A114,'[2]PIVOT pur'!$A$5:$B$10,2,0),0)</f>
        <v>0</v>
      </c>
      <c r="I114" s="78">
        <f t="shared" si="5"/>
        <v>0</v>
      </c>
      <c r="J114" s="78">
        <f t="shared" si="6"/>
        <v>0</v>
      </c>
      <c r="K114" s="78">
        <f t="shared" si="7"/>
        <v>0</v>
      </c>
    </row>
    <row r="115" spans="1:11" x14ac:dyDescent="0.3">
      <c r="A115" s="51" t="s">
        <v>157</v>
      </c>
      <c r="B115" s="52"/>
      <c r="C115" s="52"/>
      <c r="D115" s="52"/>
      <c r="E115" s="52"/>
      <c r="F115">
        <f>IFERROR(VLOOKUP(A115,'[2]SAPL SALE PIVOT'!$A$5:$B$9,2,0),0)</f>
        <v>0</v>
      </c>
      <c r="G115" s="78">
        <f t="shared" si="4"/>
        <v>0</v>
      </c>
      <c r="H115">
        <f>IFERROR(VLOOKUP(A115,'[2]PIVOT pur'!$A$5:$B$10,2,0),0)</f>
        <v>0</v>
      </c>
      <c r="I115" s="78">
        <f t="shared" si="5"/>
        <v>0</v>
      </c>
      <c r="J115" s="78">
        <f t="shared" si="6"/>
        <v>0</v>
      </c>
      <c r="K115" s="78">
        <f t="shared" si="7"/>
        <v>0</v>
      </c>
    </row>
    <row r="116" spans="1:11" x14ac:dyDescent="0.3">
      <c r="A116" s="51" t="s">
        <v>158</v>
      </c>
      <c r="B116" s="52"/>
      <c r="C116" s="52"/>
      <c r="D116" s="52"/>
      <c r="E116" s="52"/>
      <c r="F116">
        <f>IFERROR(VLOOKUP(A116,'[2]SAPL SALE PIVOT'!$A$5:$B$9,2,0),0)</f>
        <v>0</v>
      </c>
      <c r="G116" s="78">
        <f t="shared" si="4"/>
        <v>0</v>
      </c>
      <c r="H116">
        <f>IFERROR(VLOOKUP(A116,'[2]PIVOT pur'!$A$5:$B$10,2,0),0)</f>
        <v>0</v>
      </c>
      <c r="I116" s="78">
        <f t="shared" si="5"/>
        <v>0</v>
      </c>
      <c r="J116" s="78">
        <f t="shared" si="6"/>
        <v>0</v>
      </c>
      <c r="K116" s="78">
        <f t="shared" si="7"/>
        <v>0</v>
      </c>
    </row>
    <row r="117" spans="1:11" x14ac:dyDescent="0.3">
      <c r="A117" s="51" t="s">
        <v>159</v>
      </c>
      <c r="B117" s="52"/>
      <c r="C117" s="52"/>
      <c r="D117" s="52"/>
      <c r="E117" s="52"/>
      <c r="F117">
        <f>IFERROR(VLOOKUP(A117,'[2]SAPL SALE PIVOT'!$A$5:$B$9,2,0),0)</f>
        <v>0</v>
      </c>
      <c r="G117" s="78">
        <f t="shared" si="4"/>
        <v>0</v>
      </c>
      <c r="H117">
        <f>IFERROR(VLOOKUP(A117,'[2]PIVOT pur'!$A$5:$B$10,2,0),0)</f>
        <v>0</v>
      </c>
      <c r="I117" s="78">
        <f t="shared" si="5"/>
        <v>0</v>
      </c>
      <c r="J117" s="78">
        <f t="shared" si="6"/>
        <v>0</v>
      </c>
      <c r="K117" s="78">
        <f t="shared" si="7"/>
        <v>0</v>
      </c>
    </row>
    <row r="118" spans="1:11" x14ac:dyDescent="0.3">
      <c r="A118" s="51" t="s">
        <v>160</v>
      </c>
      <c r="B118" s="52"/>
      <c r="C118" s="52"/>
      <c r="D118" s="52"/>
      <c r="E118" s="52"/>
      <c r="F118">
        <f>IFERROR(VLOOKUP(A118,'[2]SAPL SALE PIVOT'!$A$5:$B$9,2,0),0)</f>
        <v>0</v>
      </c>
      <c r="G118" s="78">
        <f t="shared" si="4"/>
        <v>0</v>
      </c>
      <c r="H118">
        <f>IFERROR(VLOOKUP(A118,'[2]PIVOT pur'!$A$5:$B$10,2,0),0)</f>
        <v>0</v>
      </c>
      <c r="I118" s="78">
        <f t="shared" si="5"/>
        <v>0</v>
      </c>
      <c r="J118" s="78">
        <f t="shared" si="6"/>
        <v>0</v>
      </c>
      <c r="K118" s="78">
        <f t="shared" si="7"/>
        <v>0</v>
      </c>
    </row>
    <row r="119" spans="1:11" x14ac:dyDescent="0.3">
      <c r="A119" s="51" t="s">
        <v>161</v>
      </c>
      <c r="B119" s="52"/>
      <c r="C119" s="52"/>
      <c r="D119" s="52"/>
      <c r="E119" s="52"/>
      <c r="F119">
        <f>IFERROR(VLOOKUP(A119,'[2]SAPL SALE PIVOT'!$A$5:$B$9,2,0),0)</f>
        <v>0</v>
      </c>
      <c r="G119" s="78">
        <f t="shared" si="4"/>
        <v>0</v>
      </c>
      <c r="H119">
        <f>IFERROR(VLOOKUP(A119,'[2]PIVOT pur'!$A$5:$B$10,2,0),0)</f>
        <v>0</v>
      </c>
      <c r="I119" s="78">
        <f t="shared" si="5"/>
        <v>0</v>
      </c>
      <c r="J119" s="78">
        <f t="shared" si="6"/>
        <v>0</v>
      </c>
      <c r="K119" s="78">
        <f t="shared" si="7"/>
        <v>0</v>
      </c>
    </row>
    <row r="120" spans="1:11" x14ac:dyDescent="0.3">
      <c r="A120" s="51" t="s">
        <v>162</v>
      </c>
      <c r="B120" s="52"/>
      <c r="C120" s="52"/>
      <c r="D120" s="52"/>
      <c r="E120" s="52"/>
      <c r="F120">
        <f>IFERROR(VLOOKUP(A120,'[2]SAPL SALE PIVOT'!$A$5:$B$9,2,0),0)</f>
        <v>0</v>
      </c>
      <c r="G120" s="78">
        <f t="shared" si="4"/>
        <v>0</v>
      </c>
      <c r="H120">
        <f>IFERROR(VLOOKUP(A120,'[2]PIVOT pur'!$A$5:$B$10,2,0),0)</f>
        <v>0</v>
      </c>
      <c r="I120" s="78">
        <f t="shared" si="5"/>
        <v>0</v>
      </c>
      <c r="J120" s="78">
        <f t="shared" si="6"/>
        <v>0</v>
      </c>
      <c r="K120" s="78">
        <f t="shared" si="7"/>
        <v>0</v>
      </c>
    </row>
    <row r="121" spans="1:11" x14ac:dyDescent="0.3">
      <c r="A121" s="51" t="s">
        <v>163</v>
      </c>
      <c r="B121" s="52"/>
      <c r="C121" s="52"/>
      <c r="D121" s="52"/>
      <c r="E121" s="52"/>
      <c r="F121">
        <f>IFERROR(VLOOKUP(A121,'[2]SAPL SALE PIVOT'!$A$5:$B$9,2,0),0)</f>
        <v>0</v>
      </c>
      <c r="G121" s="78">
        <f t="shared" si="4"/>
        <v>0</v>
      </c>
      <c r="H121">
        <f>IFERROR(VLOOKUP(A121,'[2]PIVOT pur'!$A$5:$B$10,2,0),0)</f>
        <v>0</v>
      </c>
      <c r="I121" s="78">
        <f t="shared" si="5"/>
        <v>0</v>
      </c>
      <c r="J121" s="78">
        <f t="shared" si="6"/>
        <v>0</v>
      </c>
      <c r="K121" s="78">
        <f t="shared" si="7"/>
        <v>0</v>
      </c>
    </row>
    <row r="122" spans="1:11" x14ac:dyDescent="0.3">
      <c r="A122" s="51" t="s">
        <v>164</v>
      </c>
      <c r="B122" s="52"/>
      <c r="C122" s="52"/>
      <c r="D122" s="52"/>
      <c r="E122" s="52"/>
      <c r="F122">
        <f>IFERROR(VLOOKUP(A122,'[2]SAPL SALE PIVOT'!$A$5:$B$9,2,0),0)</f>
        <v>0</v>
      </c>
      <c r="G122" s="78">
        <f t="shared" si="4"/>
        <v>0</v>
      </c>
      <c r="H122">
        <f>IFERROR(VLOOKUP(A122,'[2]PIVOT pur'!$A$5:$B$10,2,0),0)</f>
        <v>0</v>
      </c>
      <c r="I122" s="78">
        <f t="shared" si="5"/>
        <v>0</v>
      </c>
      <c r="J122" s="78">
        <f t="shared" si="6"/>
        <v>0</v>
      </c>
      <c r="K122" s="78">
        <f t="shared" si="7"/>
        <v>0</v>
      </c>
    </row>
    <row r="123" spans="1:11" x14ac:dyDescent="0.3">
      <c r="A123" s="51" t="s">
        <v>165</v>
      </c>
      <c r="B123" s="52"/>
      <c r="C123" s="52"/>
      <c r="D123" s="52"/>
      <c r="E123" s="52"/>
      <c r="F123">
        <f>IFERROR(VLOOKUP(A123,'[2]SAPL SALE PIVOT'!$A$5:$B$9,2,0),0)</f>
        <v>0</v>
      </c>
      <c r="G123" s="78">
        <f t="shared" si="4"/>
        <v>0</v>
      </c>
      <c r="H123">
        <f>IFERROR(VLOOKUP(A123,'[2]PIVOT pur'!$A$5:$B$10,2,0),0)</f>
        <v>0</v>
      </c>
      <c r="I123" s="78">
        <f t="shared" si="5"/>
        <v>0</v>
      </c>
      <c r="J123" s="78">
        <f t="shared" si="6"/>
        <v>0</v>
      </c>
      <c r="K123" s="78">
        <f t="shared" si="7"/>
        <v>0</v>
      </c>
    </row>
    <row r="124" spans="1:11" x14ac:dyDescent="0.3">
      <c r="A124" s="51" t="s">
        <v>166</v>
      </c>
      <c r="B124" s="52"/>
      <c r="C124" s="52"/>
      <c r="D124" s="52"/>
      <c r="E124" s="52"/>
      <c r="F124">
        <f>IFERROR(VLOOKUP(A124,'[2]SAPL SALE PIVOT'!$A$5:$B$9,2,0),0)</f>
        <v>0</v>
      </c>
      <c r="G124" s="78">
        <f t="shared" si="4"/>
        <v>0</v>
      </c>
      <c r="H124">
        <f>IFERROR(VLOOKUP(A124,'[2]PIVOT pur'!$A$5:$B$10,2,0),0)</f>
        <v>0</v>
      </c>
      <c r="I124" s="78">
        <f t="shared" si="5"/>
        <v>0</v>
      </c>
      <c r="J124" s="78">
        <f t="shared" si="6"/>
        <v>0</v>
      </c>
      <c r="K124" s="78">
        <f t="shared" si="7"/>
        <v>0</v>
      </c>
    </row>
    <row r="125" spans="1:11" x14ac:dyDescent="0.3">
      <c r="A125" s="51" t="s">
        <v>167</v>
      </c>
      <c r="B125" s="52"/>
      <c r="C125" s="52"/>
      <c r="D125" s="52"/>
      <c r="E125" s="52"/>
      <c r="F125">
        <f>IFERROR(VLOOKUP(A125,'[2]SAPL SALE PIVOT'!$A$5:$B$9,2,0),0)</f>
        <v>0</v>
      </c>
      <c r="G125" s="78">
        <f t="shared" si="4"/>
        <v>0</v>
      </c>
      <c r="H125">
        <f>IFERROR(VLOOKUP(A125,'[2]PIVOT pur'!$A$5:$B$10,2,0),0)</f>
        <v>0</v>
      </c>
      <c r="I125" s="78">
        <f t="shared" si="5"/>
        <v>0</v>
      </c>
      <c r="J125" s="78">
        <f t="shared" si="6"/>
        <v>0</v>
      </c>
      <c r="K125" s="78">
        <f t="shared" si="7"/>
        <v>0</v>
      </c>
    </row>
    <row r="126" spans="1:11" x14ac:dyDescent="0.3">
      <c r="A126" s="51" t="s">
        <v>168</v>
      </c>
      <c r="B126" s="52"/>
      <c r="C126" s="52"/>
      <c r="D126" s="52"/>
      <c r="E126" s="52"/>
      <c r="F126">
        <f>IFERROR(VLOOKUP(A126,'[2]SAPL SALE PIVOT'!$A$5:$B$9,2,0),0)</f>
        <v>0</v>
      </c>
      <c r="G126" s="78">
        <f t="shared" si="4"/>
        <v>0</v>
      </c>
      <c r="H126">
        <f>IFERROR(VLOOKUP(A126,'[2]PIVOT pur'!$A$5:$B$10,2,0),0)</f>
        <v>0</v>
      </c>
      <c r="I126" s="78">
        <f t="shared" si="5"/>
        <v>0</v>
      </c>
      <c r="J126" s="78">
        <f t="shared" si="6"/>
        <v>0</v>
      </c>
      <c r="K126" s="78">
        <f t="shared" si="7"/>
        <v>0</v>
      </c>
    </row>
    <row r="127" spans="1:11" x14ac:dyDescent="0.3">
      <c r="A127" s="51" t="s">
        <v>169</v>
      </c>
      <c r="B127" s="52"/>
      <c r="C127" s="52"/>
      <c r="D127" s="52"/>
      <c r="E127" s="52"/>
      <c r="F127">
        <f>IFERROR(VLOOKUP(A127,'[2]SAPL SALE PIVOT'!$A$5:$B$9,2,0),0)</f>
        <v>0</v>
      </c>
      <c r="G127" s="78">
        <f t="shared" si="4"/>
        <v>0</v>
      </c>
      <c r="H127">
        <f>IFERROR(VLOOKUP(A127,'[2]PIVOT pur'!$A$5:$B$10,2,0),0)</f>
        <v>0</v>
      </c>
      <c r="I127" s="78">
        <f t="shared" si="5"/>
        <v>0</v>
      </c>
      <c r="J127" s="78">
        <f t="shared" si="6"/>
        <v>0</v>
      </c>
      <c r="K127" s="78">
        <f t="shared" si="7"/>
        <v>0</v>
      </c>
    </row>
    <row r="128" spans="1:11" x14ac:dyDescent="0.3">
      <c r="A128" s="51" t="s">
        <v>170</v>
      </c>
      <c r="B128" s="52"/>
      <c r="C128" s="52"/>
      <c r="D128" s="52"/>
      <c r="E128" s="52"/>
      <c r="F128">
        <f>IFERROR(VLOOKUP(A128,'[2]SAPL SALE PIVOT'!$A$5:$B$9,2,0),0)</f>
        <v>0</v>
      </c>
      <c r="G128" s="78">
        <f t="shared" si="4"/>
        <v>0</v>
      </c>
      <c r="H128">
        <f>IFERROR(VLOOKUP(A128,'[2]PIVOT pur'!$A$5:$B$10,2,0),0)</f>
        <v>0</v>
      </c>
      <c r="I128" s="78">
        <f t="shared" si="5"/>
        <v>0</v>
      </c>
      <c r="J128" s="78">
        <f t="shared" si="6"/>
        <v>0</v>
      </c>
      <c r="K128" s="78">
        <f t="shared" si="7"/>
        <v>0</v>
      </c>
    </row>
    <row r="129" spans="1:11" x14ac:dyDescent="0.3">
      <c r="A129" s="51" t="s">
        <v>171</v>
      </c>
      <c r="B129" s="52"/>
      <c r="C129" s="52"/>
      <c r="D129" s="52"/>
      <c r="E129" s="52"/>
      <c r="F129">
        <f>IFERROR(VLOOKUP(A129,'[2]SAPL SALE PIVOT'!$A$5:$B$9,2,0),0)</f>
        <v>0</v>
      </c>
      <c r="G129" s="78">
        <f t="shared" si="4"/>
        <v>0</v>
      </c>
      <c r="H129">
        <f>IFERROR(VLOOKUP(A129,'[2]PIVOT pur'!$A$5:$B$10,2,0),0)</f>
        <v>0</v>
      </c>
      <c r="I129" s="78">
        <f t="shared" si="5"/>
        <v>0</v>
      </c>
      <c r="J129" s="78">
        <f t="shared" si="6"/>
        <v>0</v>
      </c>
      <c r="K129" s="78">
        <f t="shared" si="7"/>
        <v>0</v>
      </c>
    </row>
    <row r="130" spans="1:11" x14ac:dyDescent="0.3">
      <c r="A130" s="51" t="s">
        <v>172</v>
      </c>
      <c r="B130" s="52"/>
      <c r="C130" s="52"/>
      <c r="D130" s="52"/>
      <c r="E130" s="52"/>
      <c r="F130">
        <f>IFERROR(VLOOKUP(A130,'[2]SAPL SALE PIVOT'!$A$5:$B$9,2,0),0)</f>
        <v>0</v>
      </c>
      <c r="G130" s="78">
        <f t="shared" si="4"/>
        <v>0</v>
      </c>
      <c r="H130">
        <f>IFERROR(VLOOKUP(A130,'[2]PIVOT pur'!$A$5:$B$10,2,0),0)</f>
        <v>0</v>
      </c>
      <c r="I130" s="78">
        <f t="shared" si="5"/>
        <v>0</v>
      </c>
      <c r="J130" s="78">
        <f t="shared" si="6"/>
        <v>0</v>
      </c>
      <c r="K130" s="78">
        <f t="shared" si="7"/>
        <v>0</v>
      </c>
    </row>
    <row r="131" spans="1:11" x14ac:dyDescent="0.3">
      <c r="A131" s="51" t="s">
        <v>173</v>
      </c>
      <c r="B131" s="52"/>
      <c r="C131" s="52"/>
      <c r="D131" s="52"/>
      <c r="E131" s="52"/>
      <c r="F131">
        <f>IFERROR(VLOOKUP(A131,'[2]SAPL SALE PIVOT'!$A$5:$B$9,2,0),0)</f>
        <v>0</v>
      </c>
      <c r="G131" s="78">
        <f t="shared" si="4"/>
        <v>0</v>
      </c>
      <c r="H131">
        <f>IFERROR(VLOOKUP(A131,'[2]PIVOT pur'!$A$5:$B$10,2,0),0)</f>
        <v>0</v>
      </c>
      <c r="I131" s="78">
        <f t="shared" si="5"/>
        <v>0</v>
      </c>
      <c r="J131" s="78">
        <f t="shared" si="6"/>
        <v>0</v>
      </c>
      <c r="K131" s="78">
        <f t="shared" si="7"/>
        <v>0</v>
      </c>
    </row>
    <row r="132" spans="1:11" x14ac:dyDescent="0.3">
      <c r="A132" s="51" t="s">
        <v>174</v>
      </c>
      <c r="B132" s="52"/>
      <c r="C132" s="52"/>
      <c r="D132" s="52"/>
      <c r="E132" s="52"/>
      <c r="F132">
        <f>IFERROR(VLOOKUP(A132,'[2]SAPL SALE PIVOT'!$A$5:$B$9,2,0),0)</f>
        <v>0</v>
      </c>
      <c r="G132" s="78">
        <f t="shared" si="4"/>
        <v>0</v>
      </c>
      <c r="H132">
        <f>IFERROR(VLOOKUP(A132,'[2]PIVOT pur'!$A$5:$B$10,2,0),0)</f>
        <v>0</v>
      </c>
      <c r="I132" s="78">
        <f t="shared" si="5"/>
        <v>0</v>
      </c>
      <c r="J132" s="78">
        <f t="shared" si="6"/>
        <v>0</v>
      </c>
      <c r="K132" s="78">
        <f t="shared" si="7"/>
        <v>0</v>
      </c>
    </row>
    <row r="133" spans="1:11" x14ac:dyDescent="0.3">
      <c r="A133" s="51" t="s">
        <v>175</v>
      </c>
      <c r="B133" s="52"/>
      <c r="C133" s="52"/>
      <c r="D133" s="52"/>
      <c r="E133" s="52"/>
      <c r="F133">
        <f>IFERROR(VLOOKUP(A133,'[2]SAPL SALE PIVOT'!$A$5:$B$9,2,0),0)</f>
        <v>0</v>
      </c>
      <c r="G133" s="78">
        <f t="shared" si="4"/>
        <v>0</v>
      </c>
      <c r="H133">
        <f>IFERROR(VLOOKUP(A133,'[2]PIVOT pur'!$A$5:$B$10,2,0),0)</f>
        <v>0</v>
      </c>
      <c r="I133" s="78">
        <f t="shared" si="5"/>
        <v>0</v>
      </c>
      <c r="J133" s="78">
        <f t="shared" si="6"/>
        <v>0</v>
      </c>
      <c r="K133" s="78">
        <f t="shared" si="7"/>
        <v>0</v>
      </c>
    </row>
    <row r="134" spans="1:11" x14ac:dyDescent="0.3">
      <c r="A134" s="51" t="s">
        <v>176</v>
      </c>
      <c r="B134" s="52"/>
      <c r="C134" s="52"/>
      <c r="D134" s="52"/>
      <c r="E134" s="52"/>
      <c r="F134">
        <f>IFERROR(VLOOKUP(A134,'[2]SAPL SALE PIVOT'!$A$5:$B$9,2,0),0)</f>
        <v>0</v>
      </c>
      <c r="G134" s="78">
        <f t="shared" si="4"/>
        <v>0</v>
      </c>
      <c r="H134">
        <f>IFERROR(VLOOKUP(A134,'[2]PIVOT pur'!$A$5:$B$10,2,0),0)</f>
        <v>0</v>
      </c>
      <c r="I134" s="78">
        <f t="shared" si="5"/>
        <v>0</v>
      </c>
      <c r="J134" s="78">
        <f t="shared" si="6"/>
        <v>0</v>
      </c>
      <c r="K134" s="78">
        <f t="shared" si="7"/>
        <v>0</v>
      </c>
    </row>
    <row r="135" spans="1:11" x14ac:dyDescent="0.3">
      <c r="A135" s="51" t="s">
        <v>177</v>
      </c>
      <c r="B135" s="52"/>
      <c r="C135" s="52"/>
      <c r="D135" s="52"/>
      <c r="E135" s="52"/>
      <c r="F135">
        <f>IFERROR(VLOOKUP(A135,'[2]SAPL SALE PIVOT'!$A$5:$B$9,2,0),0)</f>
        <v>0</v>
      </c>
      <c r="G135" s="78">
        <f t="shared" si="4"/>
        <v>0</v>
      </c>
      <c r="H135">
        <f>IFERROR(VLOOKUP(A135,'[2]PIVOT pur'!$A$5:$B$10,2,0),0)</f>
        <v>0</v>
      </c>
      <c r="I135" s="78">
        <f t="shared" si="5"/>
        <v>0</v>
      </c>
      <c r="J135" s="78">
        <f t="shared" si="6"/>
        <v>0</v>
      </c>
      <c r="K135" s="78">
        <f t="shared" si="7"/>
        <v>0</v>
      </c>
    </row>
    <row r="136" spans="1:11" x14ac:dyDescent="0.3">
      <c r="A136" s="51" t="s">
        <v>178</v>
      </c>
      <c r="B136" s="52"/>
      <c r="C136" s="52"/>
      <c r="D136" s="52"/>
      <c r="E136" s="52"/>
      <c r="F136">
        <f>IFERROR(VLOOKUP(A136,'[2]SAPL SALE PIVOT'!$A$5:$B$9,2,0),0)</f>
        <v>0</v>
      </c>
      <c r="G136" s="78">
        <f t="shared" si="4"/>
        <v>0</v>
      </c>
      <c r="H136">
        <f>IFERROR(VLOOKUP(A136,'[2]PIVOT pur'!$A$5:$B$10,2,0),0)</f>
        <v>0</v>
      </c>
      <c r="I136" s="78">
        <f t="shared" si="5"/>
        <v>0</v>
      </c>
      <c r="J136" s="78">
        <f t="shared" si="6"/>
        <v>0</v>
      </c>
      <c r="K136" s="78">
        <f t="shared" si="7"/>
        <v>0</v>
      </c>
    </row>
    <row r="137" spans="1:11" x14ac:dyDescent="0.3">
      <c r="A137" s="51" t="s">
        <v>179</v>
      </c>
      <c r="B137" s="52"/>
      <c r="C137" s="52"/>
      <c r="D137" s="52"/>
      <c r="E137" s="52"/>
      <c r="F137">
        <f>IFERROR(VLOOKUP(A137,'[2]SAPL SALE PIVOT'!$A$5:$B$9,2,0),0)</f>
        <v>0</v>
      </c>
      <c r="G137" s="78">
        <f t="shared" si="4"/>
        <v>0</v>
      </c>
      <c r="H137">
        <f>IFERROR(VLOOKUP(A137,'[2]PIVOT pur'!$A$5:$B$10,2,0),0)</f>
        <v>0</v>
      </c>
      <c r="I137" s="78">
        <f t="shared" si="5"/>
        <v>0</v>
      </c>
      <c r="J137" s="78">
        <f t="shared" si="6"/>
        <v>0</v>
      </c>
      <c r="K137" s="78">
        <f t="shared" si="7"/>
        <v>0</v>
      </c>
    </row>
    <row r="138" spans="1:11" x14ac:dyDescent="0.3">
      <c r="A138" s="51" t="s">
        <v>180</v>
      </c>
      <c r="B138" s="52"/>
      <c r="C138" s="52"/>
      <c r="D138" s="52"/>
      <c r="E138" s="52"/>
      <c r="F138">
        <f>IFERROR(VLOOKUP(A138,'[2]SAPL SALE PIVOT'!$A$5:$B$9,2,0),0)</f>
        <v>0</v>
      </c>
      <c r="G138" s="78">
        <f t="shared" si="4"/>
        <v>0</v>
      </c>
      <c r="H138">
        <f>IFERROR(VLOOKUP(A138,'[2]PIVOT pur'!$A$5:$B$10,2,0),0)</f>
        <v>0</v>
      </c>
      <c r="I138" s="78">
        <f t="shared" si="5"/>
        <v>0</v>
      </c>
      <c r="J138" s="78">
        <f t="shared" si="6"/>
        <v>0</v>
      </c>
      <c r="K138" s="78">
        <f t="shared" si="7"/>
        <v>0</v>
      </c>
    </row>
    <row r="139" spans="1:11" x14ac:dyDescent="0.3">
      <c r="A139" s="51" t="s">
        <v>181</v>
      </c>
      <c r="B139" s="52"/>
      <c r="C139" s="52"/>
      <c r="D139" s="52"/>
      <c r="E139" s="52"/>
      <c r="F139">
        <f>IFERROR(VLOOKUP(A139,'[2]SAPL SALE PIVOT'!$A$5:$B$9,2,0),0)</f>
        <v>0</v>
      </c>
      <c r="G139" s="78">
        <f t="shared" si="4"/>
        <v>0</v>
      </c>
      <c r="H139">
        <f>IFERROR(VLOOKUP(A139,'[2]PIVOT pur'!$A$5:$B$10,2,0),0)</f>
        <v>0</v>
      </c>
      <c r="I139" s="78">
        <f t="shared" si="5"/>
        <v>0</v>
      </c>
      <c r="J139" s="78">
        <f t="shared" si="6"/>
        <v>0</v>
      </c>
      <c r="K139" s="78">
        <f t="shared" si="7"/>
        <v>0</v>
      </c>
    </row>
    <row r="140" spans="1:11" x14ac:dyDescent="0.3">
      <c r="A140" s="51" t="s">
        <v>182</v>
      </c>
      <c r="B140" s="52"/>
      <c r="C140" s="52"/>
      <c r="D140" s="52"/>
      <c r="E140" s="52"/>
      <c r="F140">
        <f>IFERROR(VLOOKUP(A140,'[2]SAPL SALE PIVOT'!$A$5:$B$9,2,0),0)</f>
        <v>0</v>
      </c>
      <c r="G140" s="78">
        <f t="shared" si="4"/>
        <v>0</v>
      </c>
      <c r="H140">
        <f>IFERROR(VLOOKUP(A140,'[2]PIVOT pur'!$A$5:$B$10,2,0),0)</f>
        <v>0</v>
      </c>
      <c r="I140" s="78">
        <f t="shared" si="5"/>
        <v>0</v>
      </c>
      <c r="J140" s="78">
        <f t="shared" si="6"/>
        <v>0</v>
      </c>
      <c r="K140" s="78">
        <f t="shared" si="7"/>
        <v>0</v>
      </c>
    </row>
    <row r="141" spans="1:11" x14ac:dyDescent="0.3">
      <c r="A141" s="51" t="s">
        <v>183</v>
      </c>
      <c r="B141" s="52"/>
      <c r="C141" s="52"/>
      <c r="D141" s="52"/>
      <c r="E141" s="52"/>
      <c r="F141">
        <f>IFERROR(VLOOKUP(A141,'[2]SAPL SALE PIVOT'!$A$5:$B$9,2,0),0)</f>
        <v>0</v>
      </c>
      <c r="G141" s="78">
        <f t="shared" si="4"/>
        <v>0</v>
      </c>
      <c r="H141">
        <f>IFERROR(VLOOKUP(A141,'[2]PIVOT pur'!$A$5:$B$10,2,0),0)</f>
        <v>0</v>
      </c>
      <c r="I141" s="78">
        <f t="shared" si="5"/>
        <v>0</v>
      </c>
      <c r="J141" s="78">
        <f t="shared" si="6"/>
        <v>0</v>
      </c>
      <c r="K141" s="78">
        <f t="shared" si="7"/>
        <v>0</v>
      </c>
    </row>
    <row r="142" spans="1:11" x14ac:dyDescent="0.3">
      <c r="A142" s="51" t="s">
        <v>184</v>
      </c>
      <c r="B142" s="52"/>
      <c r="C142" s="52"/>
      <c r="D142" s="52"/>
      <c r="E142" s="52"/>
      <c r="F142">
        <f>IFERROR(VLOOKUP(A142,'[2]SAPL SALE PIVOT'!$A$5:$B$9,2,0),0)</f>
        <v>0</v>
      </c>
      <c r="G142" s="78">
        <f t="shared" si="4"/>
        <v>0</v>
      </c>
      <c r="H142">
        <f>IFERROR(VLOOKUP(A142,'[2]PIVOT pur'!$A$5:$B$10,2,0),0)</f>
        <v>0</v>
      </c>
      <c r="I142" s="78">
        <f t="shared" si="5"/>
        <v>0</v>
      </c>
      <c r="J142" s="78">
        <f t="shared" si="6"/>
        <v>0</v>
      </c>
      <c r="K142" s="78">
        <f t="shared" si="7"/>
        <v>0</v>
      </c>
    </row>
    <row r="143" spans="1:11" x14ac:dyDescent="0.3">
      <c r="A143" s="51" t="s">
        <v>185</v>
      </c>
      <c r="B143" s="52"/>
      <c r="C143" s="52"/>
      <c r="D143" s="52"/>
      <c r="E143" s="52"/>
      <c r="F143">
        <f>IFERROR(VLOOKUP(A143,'[2]SAPL SALE PIVOT'!$A$5:$B$9,2,0),0)</f>
        <v>0</v>
      </c>
      <c r="G143" s="78">
        <f t="shared" ref="G143:G206" si="8">D143-F143</f>
        <v>0</v>
      </c>
      <c r="H143">
        <f>IFERROR(VLOOKUP(A143,'[2]PIVOT pur'!$A$5:$B$10,2,0),0)</f>
        <v>0</v>
      </c>
      <c r="I143" s="78">
        <f t="shared" ref="I143:I206" si="9">C143-H143</f>
        <v>0</v>
      </c>
      <c r="J143" s="78">
        <f t="shared" ref="J143:J206" si="10">B143+H143-F143</f>
        <v>0</v>
      </c>
      <c r="K143" s="78">
        <f t="shared" ref="K143:K206" si="11">E143-J143</f>
        <v>0</v>
      </c>
    </row>
    <row r="144" spans="1:11" x14ac:dyDescent="0.3">
      <c r="A144" s="51" t="s">
        <v>186</v>
      </c>
      <c r="B144" s="52"/>
      <c r="C144" s="52"/>
      <c r="D144" s="52"/>
      <c r="E144" s="52"/>
      <c r="F144">
        <f>IFERROR(VLOOKUP(A144,'[2]SAPL SALE PIVOT'!$A$5:$B$9,2,0),0)</f>
        <v>0</v>
      </c>
      <c r="G144" s="78">
        <f t="shared" si="8"/>
        <v>0</v>
      </c>
      <c r="H144">
        <f>IFERROR(VLOOKUP(A144,'[2]PIVOT pur'!$A$5:$B$10,2,0),0)</f>
        <v>0</v>
      </c>
      <c r="I144" s="78">
        <f t="shared" si="9"/>
        <v>0</v>
      </c>
      <c r="J144" s="78">
        <f t="shared" si="10"/>
        <v>0</v>
      </c>
      <c r="K144" s="78">
        <f t="shared" si="11"/>
        <v>0</v>
      </c>
    </row>
    <row r="145" spans="1:11" x14ac:dyDescent="0.3">
      <c r="A145" s="51" t="s">
        <v>187</v>
      </c>
      <c r="B145" s="52"/>
      <c r="C145" s="52"/>
      <c r="D145" s="52"/>
      <c r="E145" s="52"/>
      <c r="F145">
        <f>IFERROR(VLOOKUP(A145,'[2]SAPL SALE PIVOT'!$A$5:$B$9,2,0),0)</f>
        <v>0</v>
      </c>
      <c r="G145" s="78">
        <f t="shared" si="8"/>
        <v>0</v>
      </c>
      <c r="H145">
        <f>IFERROR(VLOOKUP(A145,'[2]PIVOT pur'!$A$5:$B$10,2,0),0)</f>
        <v>0</v>
      </c>
      <c r="I145" s="78">
        <f t="shared" si="9"/>
        <v>0</v>
      </c>
      <c r="J145" s="78">
        <f t="shared" si="10"/>
        <v>0</v>
      </c>
      <c r="K145" s="78">
        <f t="shared" si="11"/>
        <v>0</v>
      </c>
    </row>
    <row r="146" spans="1:11" x14ac:dyDescent="0.3">
      <c r="A146" s="51" t="s">
        <v>188</v>
      </c>
      <c r="B146" s="52"/>
      <c r="C146" s="52"/>
      <c r="D146" s="52"/>
      <c r="E146" s="52"/>
      <c r="F146">
        <f>IFERROR(VLOOKUP(A146,'[2]SAPL SALE PIVOT'!$A$5:$B$9,2,0),0)</f>
        <v>0</v>
      </c>
      <c r="G146" s="78">
        <f t="shared" si="8"/>
        <v>0</v>
      </c>
      <c r="H146">
        <f>IFERROR(VLOOKUP(A146,'[2]PIVOT pur'!$A$5:$B$10,2,0),0)</f>
        <v>0</v>
      </c>
      <c r="I146" s="78">
        <f t="shared" si="9"/>
        <v>0</v>
      </c>
      <c r="J146" s="78">
        <f t="shared" si="10"/>
        <v>0</v>
      </c>
      <c r="K146" s="78">
        <f t="shared" si="11"/>
        <v>0</v>
      </c>
    </row>
    <row r="147" spans="1:11" x14ac:dyDescent="0.3">
      <c r="A147" s="51" t="s">
        <v>189</v>
      </c>
      <c r="B147" s="52"/>
      <c r="C147" s="52"/>
      <c r="D147" s="52"/>
      <c r="E147" s="52"/>
      <c r="F147">
        <f>IFERROR(VLOOKUP(A147,'[2]SAPL SALE PIVOT'!$A$5:$B$9,2,0),0)</f>
        <v>0</v>
      </c>
      <c r="G147" s="78">
        <f t="shared" si="8"/>
        <v>0</v>
      </c>
      <c r="H147">
        <f>IFERROR(VLOOKUP(A147,'[2]PIVOT pur'!$A$5:$B$10,2,0),0)</f>
        <v>0</v>
      </c>
      <c r="I147" s="78">
        <f t="shared" si="9"/>
        <v>0</v>
      </c>
      <c r="J147" s="78">
        <f t="shared" si="10"/>
        <v>0</v>
      </c>
      <c r="K147" s="78">
        <f t="shared" si="11"/>
        <v>0</v>
      </c>
    </row>
    <row r="148" spans="1:11" x14ac:dyDescent="0.3">
      <c r="A148" s="51" t="s">
        <v>190</v>
      </c>
      <c r="B148" s="52"/>
      <c r="C148" s="79">
        <v>20</v>
      </c>
      <c r="D148" s="79">
        <v>2</v>
      </c>
      <c r="E148" s="79">
        <v>18</v>
      </c>
      <c r="F148">
        <f>IFERROR(VLOOKUP(A148,'[2]SAPL SALE PIVOT'!$A$5:$B$9,2,0),0)</f>
        <v>2</v>
      </c>
      <c r="G148" s="78">
        <f t="shared" si="8"/>
        <v>0</v>
      </c>
      <c r="H148">
        <f>IFERROR(VLOOKUP(A148,'[2]PIVOT pur'!$A$5:$B$10,2,0),0)</f>
        <v>20</v>
      </c>
      <c r="I148" s="78">
        <f t="shared" si="9"/>
        <v>0</v>
      </c>
      <c r="J148" s="78">
        <f t="shared" si="10"/>
        <v>18</v>
      </c>
      <c r="K148" s="78">
        <f t="shared" si="11"/>
        <v>0</v>
      </c>
    </row>
    <row r="149" spans="1:11" x14ac:dyDescent="0.3">
      <c r="A149" s="51" t="s">
        <v>191</v>
      </c>
      <c r="B149" s="52"/>
      <c r="C149" s="52"/>
      <c r="D149" s="52"/>
      <c r="E149" s="52"/>
      <c r="F149">
        <f>IFERROR(VLOOKUP(A149,'[2]SAPL SALE PIVOT'!$A$5:$B$9,2,0),0)</f>
        <v>0</v>
      </c>
      <c r="G149" s="78">
        <f t="shared" si="8"/>
        <v>0</v>
      </c>
      <c r="H149">
        <f>IFERROR(VLOOKUP(A149,'[2]PIVOT pur'!$A$5:$B$10,2,0),0)</f>
        <v>0</v>
      </c>
      <c r="I149" s="78">
        <f t="shared" si="9"/>
        <v>0</v>
      </c>
      <c r="J149" s="78">
        <f t="shared" si="10"/>
        <v>0</v>
      </c>
      <c r="K149" s="78">
        <f t="shared" si="11"/>
        <v>0</v>
      </c>
    </row>
    <row r="150" spans="1:11" x14ac:dyDescent="0.3">
      <c r="A150" s="51" t="s">
        <v>192</v>
      </c>
      <c r="B150" s="52"/>
      <c r="C150" s="52"/>
      <c r="D150" s="52"/>
      <c r="E150" s="52"/>
      <c r="F150">
        <f>IFERROR(VLOOKUP(A150,'[2]SAPL SALE PIVOT'!$A$5:$B$9,2,0),0)</f>
        <v>0</v>
      </c>
      <c r="G150" s="78">
        <f t="shared" si="8"/>
        <v>0</v>
      </c>
      <c r="H150">
        <f>IFERROR(VLOOKUP(A150,'[2]PIVOT pur'!$A$5:$B$10,2,0),0)</f>
        <v>0</v>
      </c>
      <c r="I150" s="78">
        <f t="shared" si="9"/>
        <v>0</v>
      </c>
      <c r="J150" s="78">
        <f t="shared" si="10"/>
        <v>0</v>
      </c>
      <c r="K150" s="78">
        <f t="shared" si="11"/>
        <v>0</v>
      </c>
    </row>
    <row r="151" spans="1:11" x14ac:dyDescent="0.3">
      <c r="A151" s="51" t="s">
        <v>193</v>
      </c>
      <c r="B151" s="52"/>
      <c r="C151" s="52"/>
      <c r="D151" s="52"/>
      <c r="E151" s="52"/>
      <c r="F151">
        <f>IFERROR(VLOOKUP(A151,'[2]SAPL SALE PIVOT'!$A$5:$B$9,2,0),0)</f>
        <v>0</v>
      </c>
      <c r="G151" s="78">
        <f t="shared" si="8"/>
        <v>0</v>
      </c>
      <c r="H151">
        <f>IFERROR(VLOOKUP(A151,'[2]PIVOT pur'!$A$5:$B$10,2,0),0)</f>
        <v>0</v>
      </c>
      <c r="I151" s="78">
        <f t="shared" si="9"/>
        <v>0</v>
      </c>
      <c r="J151" s="78">
        <f t="shared" si="10"/>
        <v>0</v>
      </c>
      <c r="K151" s="78">
        <f t="shared" si="11"/>
        <v>0</v>
      </c>
    </row>
    <row r="152" spans="1:11" x14ac:dyDescent="0.3">
      <c r="A152" s="51" t="s">
        <v>194</v>
      </c>
      <c r="B152" s="52"/>
      <c r="C152" s="52"/>
      <c r="D152" s="52"/>
      <c r="E152" s="52"/>
      <c r="F152">
        <f>IFERROR(VLOOKUP(A152,'[2]SAPL SALE PIVOT'!$A$5:$B$9,2,0),0)</f>
        <v>0</v>
      </c>
      <c r="G152" s="78">
        <f t="shared" si="8"/>
        <v>0</v>
      </c>
      <c r="H152">
        <f>IFERROR(VLOOKUP(A152,'[2]PIVOT pur'!$A$5:$B$10,2,0),0)</f>
        <v>0</v>
      </c>
      <c r="I152" s="78">
        <f t="shared" si="9"/>
        <v>0</v>
      </c>
      <c r="J152" s="78">
        <f t="shared" si="10"/>
        <v>0</v>
      </c>
      <c r="K152" s="78">
        <f t="shared" si="11"/>
        <v>0</v>
      </c>
    </row>
    <row r="153" spans="1:11" x14ac:dyDescent="0.3">
      <c r="A153" s="51" t="s">
        <v>195</v>
      </c>
      <c r="B153" s="52"/>
      <c r="C153" s="52"/>
      <c r="D153" s="52"/>
      <c r="E153" s="52"/>
      <c r="F153">
        <f>IFERROR(VLOOKUP(A153,'[2]SAPL SALE PIVOT'!$A$5:$B$9,2,0),0)</f>
        <v>0</v>
      </c>
      <c r="G153" s="78">
        <f t="shared" si="8"/>
        <v>0</v>
      </c>
      <c r="H153">
        <f>IFERROR(VLOOKUP(A153,'[2]PIVOT pur'!$A$5:$B$10,2,0),0)</f>
        <v>0</v>
      </c>
      <c r="I153" s="78">
        <f t="shared" si="9"/>
        <v>0</v>
      </c>
      <c r="J153" s="78">
        <f t="shared" si="10"/>
        <v>0</v>
      </c>
      <c r="K153" s="78">
        <f t="shared" si="11"/>
        <v>0</v>
      </c>
    </row>
    <row r="154" spans="1:11" x14ac:dyDescent="0.3">
      <c r="A154" s="51" t="s">
        <v>196</v>
      </c>
      <c r="B154" s="52"/>
      <c r="C154" s="52"/>
      <c r="D154" s="52"/>
      <c r="E154" s="52"/>
      <c r="F154">
        <f>IFERROR(VLOOKUP(A154,'[2]SAPL SALE PIVOT'!$A$5:$B$9,2,0),0)</f>
        <v>0</v>
      </c>
      <c r="G154" s="78">
        <f t="shared" si="8"/>
        <v>0</v>
      </c>
      <c r="H154">
        <f>IFERROR(VLOOKUP(A154,'[2]PIVOT pur'!$A$5:$B$10,2,0),0)</f>
        <v>0</v>
      </c>
      <c r="I154" s="78">
        <f t="shared" si="9"/>
        <v>0</v>
      </c>
      <c r="J154" s="78">
        <f t="shared" si="10"/>
        <v>0</v>
      </c>
      <c r="K154" s="78">
        <f t="shared" si="11"/>
        <v>0</v>
      </c>
    </row>
    <row r="155" spans="1:11" x14ac:dyDescent="0.3">
      <c r="A155" s="51" t="s">
        <v>197</v>
      </c>
      <c r="B155" s="52"/>
      <c r="C155" s="52"/>
      <c r="D155" s="52"/>
      <c r="E155" s="52"/>
      <c r="F155">
        <f>IFERROR(VLOOKUP(A155,'[2]SAPL SALE PIVOT'!$A$5:$B$9,2,0),0)</f>
        <v>0</v>
      </c>
      <c r="G155" s="78">
        <f t="shared" si="8"/>
        <v>0</v>
      </c>
      <c r="H155">
        <f>IFERROR(VLOOKUP(A155,'[2]PIVOT pur'!$A$5:$B$10,2,0),0)</f>
        <v>0</v>
      </c>
      <c r="I155" s="78">
        <f t="shared" si="9"/>
        <v>0</v>
      </c>
      <c r="J155" s="78">
        <f t="shared" si="10"/>
        <v>0</v>
      </c>
      <c r="K155" s="78">
        <f t="shared" si="11"/>
        <v>0</v>
      </c>
    </row>
    <row r="156" spans="1:11" x14ac:dyDescent="0.3">
      <c r="A156" s="51" t="s">
        <v>198</v>
      </c>
      <c r="B156" s="52"/>
      <c r="C156" s="52"/>
      <c r="D156" s="52"/>
      <c r="E156" s="52"/>
      <c r="F156">
        <f>IFERROR(VLOOKUP(A156,'[2]SAPL SALE PIVOT'!$A$5:$B$9,2,0),0)</f>
        <v>0</v>
      </c>
      <c r="G156" s="78">
        <f t="shared" si="8"/>
        <v>0</v>
      </c>
      <c r="H156">
        <f>IFERROR(VLOOKUP(A156,'[2]PIVOT pur'!$A$5:$B$10,2,0),0)</f>
        <v>0</v>
      </c>
      <c r="I156" s="78">
        <f t="shared" si="9"/>
        <v>0</v>
      </c>
      <c r="J156" s="78">
        <f t="shared" si="10"/>
        <v>0</v>
      </c>
      <c r="K156" s="78">
        <f t="shared" si="11"/>
        <v>0</v>
      </c>
    </row>
    <row r="157" spans="1:11" x14ac:dyDescent="0.3">
      <c r="A157" s="51" t="s">
        <v>199</v>
      </c>
      <c r="B157" s="52"/>
      <c r="C157" s="52"/>
      <c r="D157" s="52"/>
      <c r="E157" s="52"/>
      <c r="F157">
        <f>IFERROR(VLOOKUP(A157,'[2]SAPL SALE PIVOT'!$A$5:$B$9,2,0),0)</f>
        <v>0</v>
      </c>
      <c r="G157" s="78">
        <f t="shared" si="8"/>
        <v>0</v>
      </c>
      <c r="H157">
        <f>IFERROR(VLOOKUP(A157,'[2]PIVOT pur'!$A$5:$B$10,2,0),0)</f>
        <v>0</v>
      </c>
      <c r="I157" s="78">
        <f t="shared" si="9"/>
        <v>0</v>
      </c>
      <c r="J157" s="78">
        <f t="shared" si="10"/>
        <v>0</v>
      </c>
      <c r="K157" s="78">
        <f t="shared" si="11"/>
        <v>0</v>
      </c>
    </row>
    <row r="158" spans="1:11" x14ac:dyDescent="0.3">
      <c r="A158" s="51" t="s">
        <v>200</v>
      </c>
      <c r="B158" s="52"/>
      <c r="C158" s="52"/>
      <c r="D158" s="52"/>
      <c r="E158" s="52"/>
      <c r="F158">
        <f>IFERROR(VLOOKUP(A158,'[2]SAPL SALE PIVOT'!$A$5:$B$9,2,0),0)</f>
        <v>0</v>
      </c>
      <c r="G158" s="78">
        <f t="shared" si="8"/>
        <v>0</v>
      </c>
      <c r="H158">
        <f>IFERROR(VLOOKUP(A158,'[2]PIVOT pur'!$A$5:$B$10,2,0),0)</f>
        <v>0</v>
      </c>
      <c r="I158" s="78">
        <f t="shared" si="9"/>
        <v>0</v>
      </c>
      <c r="J158" s="78">
        <f t="shared" si="10"/>
        <v>0</v>
      </c>
      <c r="K158" s="78">
        <f t="shared" si="11"/>
        <v>0</v>
      </c>
    </row>
    <row r="159" spans="1:11" x14ac:dyDescent="0.3">
      <c r="A159" s="51" t="s">
        <v>201</v>
      </c>
      <c r="B159" s="52"/>
      <c r="C159" s="52"/>
      <c r="D159" s="52"/>
      <c r="E159" s="52"/>
      <c r="F159">
        <f>IFERROR(VLOOKUP(A159,'[2]SAPL SALE PIVOT'!$A$5:$B$9,2,0),0)</f>
        <v>0</v>
      </c>
      <c r="G159" s="78">
        <f t="shared" si="8"/>
        <v>0</v>
      </c>
      <c r="H159">
        <f>IFERROR(VLOOKUP(A159,'[2]PIVOT pur'!$A$5:$B$10,2,0),0)</f>
        <v>0</v>
      </c>
      <c r="I159" s="78">
        <f t="shared" si="9"/>
        <v>0</v>
      </c>
      <c r="J159" s="78">
        <f t="shared" si="10"/>
        <v>0</v>
      </c>
      <c r="K159" s="78">
        <f t="shared" si="11"/>
        <v>0</v>
      </c>
    </row>
    <row r="160" spans="1:11" x14ac:dyDescent="0.3">
      <c r="A160" s="51" t="s">
        <v>202</v>
      </c>
      <c r="B160" s="52"/>
      <c r="C160" s="52"/>
      <c r="D160" s="52"/>
      <c r="E160" s="52"/>
      <c r="F160">
        <f>IFERROR(VLOOKUP(A160,'[2]SAPL SALE PIVOT'!$A$5:$B$9,2,0),0)</f>
        <v>0</v>
      </c>
      <c r="G160" s="78">
        <f t="shared" si="8"/>
        <v>0</v>
      </c>
      <c r="H160">
        <f>IFERROR(VLOOKUP(A160,'[2]PIVOT pur'!$A$5:$B$10,2,0),0)</f>
        <v>0</v>
      </c>
      <c r="I160" s="78">
        <f t="shared" si="9"/>
        <v>0</v>
      </c>
      <c r="J160" s="78">
        <f t="shared" si="10"/>
        <v>0</v>
      </c>
      <c r="K160" s="78">
        <f t="shared" si="11"/>
        <v>0</v>
      </c>
    </row>
    <row r="161" spans="1:11" x14ac:dyDescent="0.3">
      <c r="A161" s="51" t="s">
        <v>203</v>
      </c>
      <c r="B161" s="52"/>
      <c r="C161" s="52"/>
      <c r="D161" s="52"/>
      <c r="E161" s="52"/>
      <c r="F161">
        <f>IFERROR(VLOOKUP(A161,'[2]SAPL SALE PIVOT'!$A$5:$B$9,2,0),0)</f>
        <v>0</v>
      </c>
      <c r="G161" s="78">
        <f t="shared" si="8"/>
        <v>0</v>
      </c>
      <c r="H161">
        <f>IFERROR(VLOOKUP(A161,'[2]PIVOT pur'!$A$5:$B$10,2,0),0)</f>
        <v>0</v>
      </c>
      <c r="I161" s="78">
        <f t="shared" si="9"/>
        <v>0</v>
      </c>
      <c r="J161" s="78">
        <f t="shared" si="10"/>
        <v>0</v>
      </c>
      <c r="K161" s="78">
        <f t="shared" si="11"/>
        <v>0</v>
      </c>
    </row>
    <row r="162" spans="1:11" x14ac:dyDescent="0.3">
      <c r="A162" s="51" t="s">
        <v>204</v>
      </c>
      <c r="B162" s="52"/>
      <c r="C162" s="52"/>
      <c r="D162" s="52"/>
      <c r="E162" s="52"/>
      <c r="F162">
        <f>IFERROR(VLOOKUP(A162,'[2]SAPL SALE PIVOT'!$A$5:$B$9,2,0),0)</f>
        <v>0</v>
      </c>
      <c r="G162" s="78">
        <f t="shared" si="8"/>
        <v>0</v>
      </c>
      <c r="H162">
        <f>IFERROR(VLOOKUP(A162,'[2]PIVOT pur'!$A$5:$B$10,2,0),0)</f>
        <v>0</v>
      </c>
      <c r="I162" s="78">
        <f t="shared" si="9"/>
        <v>0</v>
      </c>
      <c r="J162" s="78">
        <f t="shared" si="10"/>
        <v>0</v>
      </c>
      <c r="K162" s="78">
        <f t="shared" si="11"/>
        <v>0</v>
      </c>
    </row>
    <row r="163" spans="1:11" x14ac:dyDescent="0.3">
      <c r="A163" s="51" t="s">
        <v>205</v>
      </c>
      <c r="B163" s="52"/>
      <c r="C163" s="52"/>
      <c r="D163" s="52"/>
      <c r="E163" s="52"/>
      <c r="F163">
        <f>IFERROR(VLOOKUP(A163,'[2]SAPL SALE PIVOT'!$A$5:$B$9,2,0),0)</f>
        <v>0</v>
      </c>
      <c r="G163" s="78">
        <f t="shared" si="8"/>
        <v>0</v>
      </c>
      <c r="H163">
        <f>IFERROR(VLOOKUP(A163,'[2]PIVOT pur'!$A$5:$B$10,2,0),0)</f>
        <v>0</v>
      </c>
      <c r="I163" s="78">
        <f t="shared" si="9"/>
        <v>0</v>
      </c>
      <c r="J163" s="78">
        <f t="shared" si="10"/>
        <v>0</v>
      </c>
      <c r="K163" s="78">
        <f t="shared" si="11"/>
        <v>0</v>
      </c>
    </row>
    <row r="164" spans="1:11" x14ac:dyDescent="0.3">
      <c r="A164" s="51" t="s">
        <v>206</v>
      </c>
      <c r="B164" s="52"/>
      <c r="C164" s="52"/>
      <c r="D164" s="52"/>
      <c r="E164" s="52"/>
      <c r="F164">
        <f>IFERROR(VLOOKUP(A164,'[2]SAPL SALE PIVOT'!$A$5:$B$9,2,0),0)</f>
        <v>0</v>
      </c>
      <c r="G164" s="78">
        <f t="shared" si="8"/>
        <v>0</v>
      </c>
      <c r="H164">
        <f>IFERROR(VLOOKUP(A164,'[2]PIVOT pur'!$A$5:$B$10,2,0),0)</f>
        <v>0</v>
      </c>
      <c r="I164" s="78">
        <f t="shared" si="9"/>
        <v>0</v>
      </c>
      <c r="J164" s="78">
        <f t="shared" si="10"/>
        <v>0</v>
      </c>
      <c r="K164" s="78">
        <f t="shared" si="11"/>
        <v>0</v>
      </c>
    </row>
    <row r="165" spans="1:11" x14ac:dyDescent="0.3">
      <c r="A165" s="51" t="s">
        <v>207</v>
      </c>
      <c r="B165" s="52"/>
      <c r="C165" s="52"/>
      <c r="D165" s="52"/>
      <c r="E165" s="52"/>
      <c r="F165">
        <f>IFERROR(VLOOKUP(A165,'[2]SAPL SALE PIVOT'!$A$5:$B$9,2,0),0)</f>
        <v>0</v>
      </c>
      <c r="G165" s="78">
        <f t="shared" si="8"/>
        <v>0</v>
      </c>
      <c r="H165">
        <f>IFERROR(VLOOKUP(A165,'[2]PIVOT pur'!$A$5:$B$10,2,0),0)</f>
        <v>0</v>
      </c>
      <c r="I165" s="78">
        <f t="shared" si="9"/>
        <v>0</v>
      </c>
      <c r="J165" s="78">
        <f t="shared" si="10"/>
        <v>0</v>
      </c>
      <c r="K165" s="78">
        <f t="shared" si="11"/>
        <v>0</v>
      </c>
    </row>
    <row r="166" spans="1:11" x14ac:dyDescent="0.3">
      <c r="A166" s="51" t="s">
        <v>208</v>
      </c>
      <c r="B166" s="52"/>
      <c r="C166" s="52"/>
      <c r="D166" s="52"/>
      <c r="E166" s="52"/>
      <c r="F166">
        <f>IFERROR(VLOOKUP(A166,'[2]SAPL SALE PIVOT'!$A$5:$B$9,2,0),0)</f>
        <v>0</v>
      </c>
      <c r="G166" s="78">
        <f t="shared" si="8"/>
        <v>0</v>
      </c>
      <c r="H166">
        <f>IFERROR(VLOOKUP(A166,'[2]PIVOT pur'!$A$5:$B$10,2,0),0)</f>
        <v>0</v>
      </c>
      <c r="I166" s="78">
        <f t="shared" si="9"/>
        <v>0</v>
      </c>
      <c r="J166" s="78">
        <f t="shared" si="10"/>
        <v>0</v>
      </c>
      <c r="K166" s="78">
        <f t="shared" si="11"/>
        <v>0</v>
      </c>
    </row>
    <row r="167" spans="1:11" x14ac:dyDescent="0.3">
      <c r="A167" s="51" t="s">
        <v>209</v>
      </c>
      <c r="B167" s="52"/>
      <c r="C167" s="52"/>
      <c r="D167" s="52"/>
      <c r="E167" s="52"/>
      <c r="F167">
        <f>IFERROR(VLOOKUP(A167,'[2]SAPL SALE PIVOT'!$A$5:$B$9,2,0),0)</f>
        <v>0</v>
      </c>
      <c r="G167" s="78">
        <f t="shared" si="8"/>
        <v>0</v>
      </c>
      <c r="H167">
        <f>IFERROR(VLOOKUP(A167,'[2]PIVOT pur'!$A$5:$B$10,2,0),0)</f>
        <v>0</v>
      </c>
      <c r="I167" s="78">
        <f t="shared" si="9"/>
        <v>0</v>
      </c>
      <c r="J167" s="78">
        <f t="shared" si="10"/>
        <v>0</v>
      </c>
      <c r="K167" s="78">
        <f t="shared" si="11"/>
        <v>0</v>
      </c>
    </row>
    <row r="168" spans="1:11" x14ac:dyDescent="0.3">
      <c r="A168" s="51" t="s">
        <v>210</v>
      </c>
      <c r="B168" s="52"/>
      <c r="C168" s="52"/>
      <c r="D168" s="52"/>
      <c r="E168" s="52"/>
      <c r="F168">
        <f>IFERROR(VLOOKUP(A168,'[2]SAPL SALE PIVOT'!$A$5:$B$9,2,0),0)</f>
        <v>0</v>
      </c>
      <c r="G168" s="78">
        <f t="shared" si="8"/>
        <v>0</v>
      </c>
      <c r="H168">
        <f>IFERROR(VLOOKUP(A168,'[2]PIVOT pur'!$A$5:$B$10,2,0),0)</f>
        <v>0</v>
      </c>
      <c r="I168" s="78">
        <f t="shared" si="9"/>
        <v>0</v>
      </c>
      <c r="J168" s="78">
        <f t="shared" si="10"/>
        <v>0</v>
      </c>
      <c r="K168" s="78">
        <f t="shared" si="11"/>
        <v>0</v>
      </c>
    </row>
    <row r="169" spans="1:11" x14ac:dyDescent="0.3">
      <c r="A169" s="51" t="s">
        <v>211</v>
      </c>
      <c r="B169" s="52"/>
      <c r="C169" s="52"/>
      <c r="D169" s="52"/>
      <c r="E169" s="52"/>
      <c r="F169">
        <f>IFERROR(VLOOKUP(A169,'[2]SAPL SALE PIVOT'!$A$5:$B$9,2,0),0)</f>
        <v>0</v>
      </c>
      <c r="G169" s="78">
        <f t="shared" si="8"/>
        <v>0</v>
      </c>
      <c r="H169">
        <f>IFERROR(VLOOKUP(A169,'[2]PIVOT pur'!$A$5:$B$10,2,0),0)</f>
        <v>0</v>
      </c>
      <c r="I169" s="78">
        <f t="shared" si="9"/>
        <v>0</v>
      </c>
      <c r="J169" s="78">
        <f t="shared" si="10"/>
        <v>0</v>
      </c>
      <c r="K169" s="78">
        <f t="shared" si="11"/>
        <v>0</v>
      </c>
    </row>
    <row r="170" spans="1:11" x14ac:dyDescent="0.3">
      <c r="A170" s="51" t="s">
        <v>212</v>
      </c>
      <c r="B170" s="52"/>
      <c r="C170" s="52"/>
      <c r="D170" s="52"/>
      <c r="E170" s="52"/>
      <c r="F170">
        <f>IFERROR(VLOOKUP(A170,'[2]SAPL SALE PIVOT'!$A$5:$B$9,2,0),0)</f>
        <v>0</v>
      </c>
      <c r="G170" s="78">
        <f t="shared" si="8"/>
        <v>0</v>
      </c>
      <c r="H170">
        <f>IFERROR(VLOOKUP(A170,'[2]PIVOT pur'!$A$5:$B$10,2,0),0)</f>
        <v>0</v>
      </c>
      <c r="I170" s="78">
        <f t="shared" si="9"/>
        <v>0</v>
      </c>
      <c r="J170" s="78">
        <f t="shared" si="10"/>
        <v>0</v>
      </c>
      <c r="K170" s="78">
        <f t="shared" si="11"/>
        <v>0</v>
      </c>
    </row>
    <row r="171" spans="1:11" x14ac:dyDescent="0.3">
      <c r="A171" s="51" t="s">
        <v>213</v>
      </c>
      <c r="B171" s="52"/>
      <c r="C171" s="52"/>
      <c r="D171" s="52"/>
      <c r="E171" s="52"/>
      <c r="F171">
        <f>IFERROR(VLOOKUP(A171,'[2]SAPL SALE PIVOT'!$A$5:$B$9,2,0),0)</f>
        <v>0</v>
      </c>
      <c r="G171" s="78">
        <f t="shared" si="8"/>
        <v>0</v>
      </c>
      <c r="H171">
        <f>IFERROR(VLOOKUP(A171,'[2]PIVOT pur'!$A$5:$B$10,2,0),0)</f>
        <v>0</v>
      </c>
      <c r="I171" s="78">
        <f t="shared" si="9"/>
        <v>0</v>
      </c>
      <c r="J171" s="78">
        <f t="shared" si="10"/>
        <v>0</v>
      </c>
      <c r="K171" s="78">
        <f t="shared" si="11"/>
        <v>0</v>
      </c>
    </row>
    <row r="172" spans="1:11" x14ac:dyDescent="0.3">
      <c r="A172" s="51" t="s">
        <v>214</v>
      </c>
      <c r="B172" s="52"/>
      <c r="C172" s="52"/>
      <c r="D172" s="52"/>
      <c r="E172" s="52"/>
      <c r="F172">
        <f>IFERROR(VLOOKUP(A172,'[2]SAPL SALE PIVOT'!$A$5:$B$9,2,0),0)</f>
        <v>0</v>
      </c>
      <c r="G172" s="78">
        <f t="shared" si="8"/>
        <v>0</v>
      </c>
      <c r="H172">
        <f>IFERROR(VLOOKUP(A172,'[2]PIVOT pur'!$A$5:$B$10,2,0),0)</f>
        <v>0</v>
      </c>
      <c r="I172" s="78">
        <f t="shared" si="9"/>
        <v>0</v>
      </c>
      <c r="J172" s="78">
        <f t="shared" si="10"/>
        <v>0</v>
      </c>
      <c r="K172" s="78">
        <f t="shared" si="11"/>
        <v>0</v>
      </c>
    </row>
    <row r="173" spans="1:11" x14ac:dyDescent="0.3">
      <c r="A173" s="51" t="s">
        <v>215</v>
      </c>
      <c r="B173" s="52"/>
      <c r="C173" s="52"/>
      <c r="D173" s="52"/>
      <c r="E173" s="52"/>
      <c r="F173">
        <f>IFERROR(VLOOKUP(A173,'[2]SAPL SALE PIVOT'!$A$5:$B$9,2,0),0)</f>
        <v>0</v>
      </c>
      <c r="G173" s="78">
        <f t="shared" si="8"/>
        <v>0</v>
      </c>
      <c r="H173">
        <f>IFERROR(VLOOKUP(A173,'[2]PIVOT pur'!$A$5:$B$10,2,0),0)</f>
        <v>0</v>
      </c>
      <c r="I173" s="78">
        <f t="shared" si="9"/>
        <v>0</v>
      </c>
      <c r="J173" s="78">
        <f t="shared" si="10"/>
        <v>0</v>
      </c>
      <c r="K173" s="78">
        <f t="shared" si="11"/>
        <v>0</v>
      </c>
    </row>
    <row r="174" spans="1:11" x14ac:dyDescent="0.3">
      <c r="A174" s="51" t="s">
        <v>216</v>
      </c>
      <c r="B174" s="52"/>
      <c r="C174" s="52"/>
      <c r="D174" s="52"/>
      <c r="E174" s="52"/>
      <c r="F174">
        <f>IFERROR(VLOOKUP(A174,'[2]SAPL SALE PIVOT'!$A$5:$B$9,2,0),0)</f>
        <v>0</v>
      </c>
      <c r="G174" s="78">
        <f t="shared" si="8"/>
        <v>0</v>
      </c>
      <c r="H174">
        <f>IFERROR(VLOOKUP(A174,'[2]PIVOT pur'!$A$5:$B$10,2,0),0)</f>
        <v>0</v>
      </c>
      <c r="I174" s="78">
        <f t="shared" si="9"/>
        <v>0</v>
      </c>
      <c r="J174" s="78">
        <f t="shared" si="10"/>
        <v>0</v>
      </c>
      <c r="K174" s="78">
        <f t="shared" si="11"/>
        <v>0</v>
      </c>
    </row>
    <row r="175" spans="1:11" x14ac:dyDescent="0.3">
      <c r="A175" s="51" t="s">
        <v>217</v>
      </c>
      <c r="B175" s="52"/>
      <c r="C175" s="52"/>
      <c r="D175" s="52"/>
      <c r="E175" s="52"/>
      <c r="F175">
        <f>IFERROR(VLOOKUP(A175,'[2]SAPL SALE PIVOT'!$A$5:$B$9,2,0),0)</f>
        <v>0</v>
      </c>
      <c r="G175" s="78">
        <f t="shared" si="8"/>
        <v>0</v>
      </c>
      <c r="H175">
        <f>IFERROR(VLOOKUP(A175,'[2]PIVOT pur'!$A$5:$B$10,2,0),0)</f>
        <v>0</v>
      </c>
      <c r="I175" s="78">
        <f t="shared" si="9"/>
        <v>0</v>
      </c>
      <c r="J175" s="78">
        <f t="shared" si="10"/>
        <v>0</v>
      </c>
      <c r="K175" s="78">
        <f t="shared" si="11"/>
        <v>0</v>
      </c>
    </row>
    <row r="176" spans="1:11" x14ac:dyDescent="0.3">
      <c r="A176" s="51" t="s">
        <v>218</v>
      </c>
      <c r="B176" s="52"/>
      <c r="C176" s="79">
        <v>150</v>
      </c>
      <c r="D176" s="79">
        <v>141</v>
      </c>
      <c r="E176" s="79">
        <v>9</v>
      </c>
      <c r="F176">
        <f>IFERROR(VLOOKUP(A176,'[2]SAPL SALE PIVOT'!$A$5:$B$9,2,0),0)</f>
        <v>141</v>
      </c>
      <c r="G176" s="78">
        <f t="shared" si="8"/>
        <v>0</v>
      </c>
      <c r="H176">
        <f>IFERROR(VLOOKUP(A176,'[2]PIVOT pur'!$A$5:$B$10,2,0),0)</f>
        <v>150</v>
      </c>
      <c r="I176" s="78">
        <f t="shared" si="9"/>
        <v>0</v>
      </c>
      <c r="J176" s="78">
        <f t="shared" si="10"/>
        <v>9</v>
      </c>
      <c r="K176" s="78">
        <f t="shared" si="11"/>
        <v>0</v>
      </c>
    </row>
    <row r="177" spans="1:11" x14ac:dyDescent="0.3">
      <c r="A177" s="51" t="s">
        <v>219</v>
      </c>
      <c r="B177" s="52"/>
      <c r="C177" s="52"/>
      <c r="D177" s="52"/>
      <c r="E177" s="52"/>
      <c r="F177">
        <f>IFERROR(VLOOKUP(A177,'[2]SAPL SALE PIVOT'!$A$5:$B$9,2,0),0)</f>
        <v>0</v>
      </c>
      <c r="G177" s="78">
        <f t="shared" si="8"/>
        <v>0</v>
      </c>
      <c r="H177">
        <f>IFERROR(VLOOKUP(A177,'[2]PIVOT pur'!$A$5:$B$10,2,0),0)</f>
        <v>0</v>
      </c>
      <c r="I177" s="78">
        <f t="shared" si="9"/>
        <v>0</v>
      </c>
      <c r="J177" s="78">
        <f t="shared" si="10"/>
        <v>0</v>
      </c>
      <c r="K177" s="78">
        <f t="shared" si="11"/>
        <v>0</v>
      </c>
    </row>
    <row r="178" spans="1:11" x14ac:dyDescent="0.3">
      <c r="A178" s="51" t="s">
        <v>220</v>
      </c>
      <c r="B178" s="52"/>
      <c r="C178" s="52"/>
      <c r="D178" s="52"/>
      <c r="E178" s="52"/>
      <c r="F178">
        <f>IFERROR(VLOOKUP(A178,'[2]SAPL SALE PIVOT'!$A$5:$B$9,2,0),0)</f>
        <v>0</v>
      </c>
      <c r="G178" s="78">
        <f t="shared" si="8"/>
        <v>0</v>
      </c>
      <c r="H178">
        <f>IFERROR(VLOOKUP(A178,'[2]PIVOT pur'!$A$5:$B$10,2,0),0)</f>
        <v>0</v>
      </c>
      <c r="I178" s="78">
        <f t="shared" si="9"/>
        <v>0</v>
      </c>
      <c r="J178" s="78">
        <f t="shared" si="10"/>
        <v>0</v>
      </c>
      <c r="K178" s="78">
        <f t="shared" si="11"/>
        <v>0</v>
      </c>
    </row>
    <row r="179" spans="1:11" x14ac:dyDescent="0.3">
      <c r="A179" s="51" t="s">
        <v>221</v>
      </c>
      <c r="B179" s="52"/>
      <c r="C179" s="52"/>
      <c r="D179" s="52"/>
      <c r="E179" s="52"/>
      <c r="F179">
        <f>IFERROR(VLOOKUP(A179,'[2]SAPL SALE PIVOT'!$A$5:$B$9,2,0),0)</f>
        <v>0</v>
      </c>
      <c r="G179" s="78">
        <f t="shared" si="8"/>
        <v>0</v>
      </c>
      <c r="H179">
        <f>IFERROR(VLOOKUP(A179,'[2]PIVOT pur'!$A$5:$B$10,2,0),0)</f>
        <v>0</v>
      </c>
      <c r="I179" s="78">
        <f t="shared" si="9"/>
        <v>0</v>
      </c>
      <c r="J179" s="78">
        <f t="shared" si="10"/>
        <v>0</v>
      </c>
      <c r="K179" s="78">
        <f t="shared" si="11"/>
        <v>0</v>
      </c>
    </row>
    <row r="180" spans="1:11" x14ac:dyDescent="0.3">
      <c r="A180" s="51" t="s">
        <v>222</v>
      </c>
      <c r="B180" s="52"/>
      <c r="C180" s="52"/>
      <c r="D180" s="52"/>
      <c r="E180" s="52"/>
      <c r="F180">
        <f>IFERROR(VLOOKUP(A180,'[2]SAPL SALE PIVOT'!$A$5:$B$9,2,0),0)</f>
        <v>0</v>
      </c>
      <c r="G180" s="78">
        <f t="shared" si="8"/>
        <v>0</v>
      </c>
      <c r="H180">
        <f>IFERROR(VLOOKUP(A180,'[2]PIVOT pur'!$A$5:$B$10,2,0),0)</f>
        <v>0</v>
      </c>
      <c r="I180" s="78">
        <f t="shared" si="9"/>
        <v>0</v>
      </c>
      <c r="J180" s="78">
        <f t="shared" si="10"/>
        <v>0</v>
      </c>
      <c r="K180" s="78">
        <f t="shared" si="11"/>
        <v>0</v>
      </c>
    </row>
    <row r="181" spans="1:11" x14ac:dyDescent="0.3">
      <c r="A181" s="51" t="s">
        <v>223</v>
      </c>
      <c r="B181" s="52"/>
      <c r="C181" s="52"/>
      <c r="D181" s="52"/>
      <c r="E181" s="52"/>
      <c r="F181">
        <f>IFERROR(VLOOKUP(A181,'[2]SAPL SALE PIVOT'!$A$5:$B$9,2,0),0)</f>
        <v>0</v>
      </c>
      <c r="G181" s="78">
        <f t="shared" si="8"/>
        <v>0</v>
      </c>
      <c r="H181">
        <f>IFERROR(VLOOKUP(A181,'[2]PIVOT pur'!$A$5:$B$10,2,0),0)</f>
        <v>0</v>
      </c>
      <c r="I181" s="78">
        <f t="shared" si="9"/>
        <v>0</v>
      </c>
      <c r="J181" s="78">
        <f t="shared" si="10"/>
        <v>0</v>
      </c>
      <c r="K181" s="78">
        <f t="shared" si="11"/>
        <v>0</v>
      </c>
    </row>
    <row r="182" spans="1:11" x14ac:dyDescent="0.3">
      <c r="A182" s="51" t="s">
        <v>224</v>
      </c>
      <c r="B182" s="52"/>
      <c r="C182" s="52"/>
      <c r="D182" s="52"/>
      <c r="E182" s="52"/>
      <c r="F182">
        <f>IFERROR(VLOOKUP(A182,'[2]SAPL SALE PIVOT'!$A$5:$B$9,2,0),0)</f>
        <v>0</v>
      </c>
      <c r="G182" s="78">
        <f t="shared" si="8"/>
        <v>0</v>
      </c>
      <c r="H182">
        <f>IFERROR(VLOOKUP(A182,'[2]PIVOT pur'!$A$5:$B$10,2,0),0)</f>
        <v>0</v>
      </c>
      <c r="I182" s="78">
        <f t="shared" si="9"/>
        <v>0</v>
      </c>
      <c r="J182" s="78">
        <f t="shared" si="10"/>
        <v>0</v>
      </c>
      <c r="K182" s="78">
        <f t="shared" si="11"/>
        <v>0</v>
      </c>
    </row>
    <row r="183" spans="1:11" x14ac:dyDescent="0.3">
      <c r="A183" s="51" t="s">
        <v>225</v>
      </c>
      <c r="B183" s="52"/>
      <c r="C183" s="52"/>
      <c r="D183" s="52"/>
      <c r="E183" s="52"/>
      <c r="F183">
        <f>IFERROR(VLOOKUP(A183,'[2]SAPL SALE PIVOT'!$A$5:$B$9,2,0),0)</f>
        <v>0</v>
      </c>
      <c r="G183" s="78">
        <f t="shared" si="8"/>
        <v>0</v>
      </c>
      <c r="H183">
        <f>IFERROR(VLOOKUP(A183,'[2]PIVOT pur'!$A$5:$B$10,2,0),0)</f>
        <v>0</v>
      </c>
      <c r="I183" s="78">
        <f t="shared" si="9"/>
        <v>0</v>
      </c>
      <c r="J183" s="78">
        <f t="shared" si="10"/>
        <v>0</v>
      </c>
      <c r="K183" s="78">
        <f t="shared" si="11"/>
        <v>0</v>
      </c>
    </row>
    <row r="184" spans="1:11" x14ac:dyDescent="0.3">
      <c r="A184" s="51" t="s">
        <v>226</v>
      </c>
      <c r="B184" s="52"/>
      <c r="C184" s="52"/>
      <c r="D184" s="52"/>
      <c r="E184" s="52"/>
      <c r="F184">
        <f>IFERROR(VLOOKUP(A184,'[2]SAPL SALE PIVOT'!$A$5:$B$9,2,0),0)</f>
        <v>0</v>
      </c>
      <c r="G184" s="78">
        <f t="shared" si="8"/>
        <v>0</v>
      </c>
      <c r="H184">
        <f>IFERROR(VLOOKUP(A184,'[2]PIVOT pur'!$A$5:$B$10,2,0),0)</f>
        <v>0</v>
      </c>
      <c r="I184" s="78">
        <f t="shared" si="9"/>
        <v>0</v>
      </c>
      <c r="J184" s="78">
        <f t="shared" si="10"/>
        <v>0</v>
      </c>
      <c r="K184" s="78">
        <f t="shared" si="11"/>
        <v>0</v>
      </c>
    </row>
    <row r="185" spans="1:11" x14ac:dyDescent="0.3">
      <c r="A185" s="51" t="s">
        <v>227</v>
      </c>
      <c r="B185" s="52"/>
      <c r="C185" s="52"/>
      <c r="D185" s="52"/>
      <c r="E185" s="52"/>
      <c r="F185">
        <f>IFERROR(VLOOKUP(A185,'[2]SAPL SALE PIVOT'!$A$5:$B$9,2,0),0)</f>
        <v>0</v>
      </c>
      <c r="G185" s="78">
        <f t="shared" si="8"/>
        <v>0</v>
      </c>
      <c r="H185">
        <f>IFERROR(VLOOKUP(A185,'[2]PIVOT pur'!$A$5:$B$10,2,0),0)</f>
        <v>0</v>
      </c>
      <c r="I185" s="78">
        <f t="shared" si="9"/>
        <v>0</v>
      </c>
      <c r="J185" s="78">
        <f t="shared" si="10"/>
        <v>0</v>
      </c>
      <c r="K185" s="78">
        <f t="shared" si="11"/>
        <v>0</v>
      </c>
    </row>
    <row r="186" spans="1:11" x14ac:dyDescent="0.3">
      <c r="A186" s="51" t="s">
        <v>228</v>
      </c>
      <c r="B186" s="52"/>
      <c r="C186" s="52"/>
      <c r="D186" s="52"/>
      <c r="E186" s="52"/>
      <c r="F186">
        <f>IFERROR(VLOOKUP(A186,'[2]SAPL SALE PIVOT'!$A$5:$B$9,2,0),0)</f>
        <v>0</v>
      </c>
      <c r="G186" s="78">
        <f t="shared" si="8"/>
        <v>0</v>
      </c>
      <c r="H186">
        <f>IFERROR(VLOOKUP(A186,'[2]PIVOT pur'!$A$5:$B$10,2,0),0)</f>
        <v>0</v>
      </c>
      <c r="I186" s="78">
        <f t="shared" si="9"/>
        <v>0</v>
      </c>
      <c r="J186" s="78">
        <f t="shared" si="10"/>
        <v>0</v>
      </c>
      <c r="K186" s="78">
        <f t="shared" si="11"/>
        <v>0</v>
      </c>
    </row>
    <row r="187" spans="1:11" x14ac:dyDescent="0.3">
      <c r="A187" s="51" t="s">
        <v>229</v>
      </c>
      <c r="B187" s="52"/>
      <c r="C187" s="52"/>
      <c r="D187" s="52"/>
      <c r="E187" s="52"/>
      <c r="F187">
        <f>IFERROR(VLOOKUP(A187,'[2]SAPL SALE PIVOT'!$A$5:$B$9,2,0),0)</f>
        <v>0</v>
      </c>
      <c r="G187" s="78">
        <f t="shared" si="8"/>
        <v>0</v>
      </c>
      <c r="H187">
        <f>IFERROR(VLOOKUP(A187,'[2]PIVOT pur'!$A$5:$B$10,2,0),0)</f>
        <v>0</v>
      </c>
      <c r="I187" s="78">
        <f t="shared" si="9"/>
        <v>0</v>
      </c>
      <c r="J187" s="78">
        <f t="shared" si="10"/>
        <v>0</v>
      </c>
      <c r="K187" s="78">
        <f t="shared" si="11"/>
        <v>0</v>
      </c>
    </row>
    <row r="188" spans="1:11" x14ac:dyDescent="0.3">
      <c r="A188" s="51" t="s">
        <v>230</v>
      </c>
      <c r="B188" s="52"/>
      <c r="C188" s="52"/>
      <c r="D188" s="52"/>
      <c r="E188" s="52"/>
      <c r="F188">
        <f>IFERROR(VLOOKUP(A188,'[2]SAPL SALE PIVOT'!$A$5:$B$9,2,0),0)</f>
        <v>0</v>
      </c>
      <c r="G188" s="78">
        <f t="shared" si="8"/>
        <v>0</v>
      </c>
      <c r="H188">
        <f>IFERROR(VLOOKUP(A188,'[2]PIVOT pur'!$A$5:$B$10,2,0),0)</f>
        <v>0</v>
      </c>
      <c r="I188" s="78">
        <f t="shared" si="9"/>
        <v>0</v>
      </c>
      <c r="J188" s="78">
        <f t="shared" si="10"/>
        <v>0</v>
      </c>
      <c r="K188" s="78">
        <f t="shared" si="11"/>
        <v>0</v>
      </c>
    </row>
    <row r="189" spans="1:11" x14ac:dyDescent="0.3">
      <c r="A189" s="51" t="s">
        <v>231</v>
      </c>
      <c r="B189" s="52"/>
      <c r="C189" s="52"/>
      <c r="D189" s="52"/>
      <c r="E189" s="52"/>
      <c r="F189">
        <f>IFERROR(VLOOKUP(A189,'[2]SAPL SALE PIVOT'!$A$5:$B$9,2,0),0)</f>
        <v>0</v>
      </c>
      <c r="G189" s="78">
        <f t="shared" si="8"/>
        <v>0</v>
      </c>
      <c r="H189">
        <f>IFERROR(VLOOKUP(A189,'[2]PIVOT pur'!$A$5:$B$10,2,0),0)</f>
        <v>0</v>
      </c>
      <c r="I189" s="78">
        <f t="shared" si="9"/>
        <v>0</v>
      </c>
      <c r="J189" s="78">
        <f t="shared" si="10"/>
        <v>0</v>
      </c>
      <c r="K189" s="78">
        <f t="shared" si="11"/>
        <v>0</v>
      </c>
    </row>
    <row r="190" spans="1:11" x14ac:dyDescent="0.3">
      <c r="A190" s="51" t="s">
        <v>232</v>
      </c>
      <c r="B190" s="52"/>
      <c r="C190" s="52"/>
      <c r="D190" s="52"/>
      <c r="E190" s="52"/>
      <c r="F190">
        <f>IFERROR(VLOOKUP(A190,'[2]SAPL SALE PIVOT'!$A$5:$B$9,2,0),0)</f>
        <v>0</v>
      </c>
      <c r="G190" s="78">
        <f t="shared" si="8"/>
        <v>0</v>
      </c>
      <c r="H190">
        <f>IFERROR(VLOOKUP(A190,'[2]PIVOT pur'!$A$5:$B$10,2,0),0)</f>
        <v>0</v>
      </c>
      <c r="I190" s="78">
        <f t="shared" si="9"/>
        <v>0</v>
      </c>
      <c r="J190" s="78">
        <f t="shared" si="10"/>
        <v>0</v>
      </c>
      <c r="K190" s="78">
        <f t="shared" si="11"/>
        <v>0</v>
      </c>
    </row>
    <row r="191" spans="1:11" x14ac:dyDescent="0.3">
      <c r="A191" s="51" t="s">
        <v>233</v>
      </c>
      <c r="B191" s="52"/>
      <c r="C191" s="52"/>
      <c r="D191" s="52"/>
      <c r="E191" s="52"/>
      <c r="F191">
        <f>IFERROR(VLOOKUP(A191,'[2]SAPL SALE PIVOT'!$A$5:$B$9,2,0),0)</f>
        <v>0</v>
      </c>
      <c r="G191" s="78">
        <f t="shared" si="8"/>
        <v>0</v>
      </c>
      <c r="H191">
        <f>IFERROR(VLOOKUP(A191,'[2]PIVOT pur'!$A$5:$B$10,2,0),0)</f>
        <v>0</v>
      </c>
      <c r="I191" s="78">
        <f t="shared" si="9"/>
        <v>0</v>
      </c>
      <c r="J191" s="78">
        <f t="shared" si="10"/>
        <v>0</v>
      </c>
      <c r="K191" s="78">
        <f t="shared" si="11"/>
        <v>0</v>
      </c>
    </row>
    <row r="192" spans="1:11" x14ac:dyDescent="0.3">
      <c r="A192" s="51" t="s">
        <v>234</v>
      </c>
      <c r="B192" s="52"/>
      <c r="C192" s="52"/>
      <c r="D192" s="52"/>
      <c r="E192" s="52"/>
      <c r="F192">
        <f>IFERROR(VLOOKUP(A192,'[2]SAPL SALE PIVOT'!$A$5:$B$9,2,0),0)</f>
        <v>0</v>
      </c>
      <c r="G192" s="78">
        <f t="shared" si="8"/>
        <v>0</v>
      </c>
      <c r="H192">
        <f>IFERROR(VLOOKUP(A192,'[2]PIVOT pur'!$A$5:$B$10,2,0),0)</f>
        <v>0</v>
      </c>
      <c r="I192" s="78">
        <f t="shared" si="9"/>
        <v>0</v>
      </c>
      <c r="J192" s="78">
        <f t="shared" si="10"/>
        <v>0</v>
      </c>
      <c r="K192" s="78">
        <f t="shared" si="11"/>
        <v>0</v>
      </c>
    </row>
    <row r="193" spans="1:11" x14ac:dyDescent="0.3">
      <c r="A193" s="51" t="s">
        <v>235</v>
      </c>
      <c r="B193" s="52"/>
      <c r="C193" s="52"/>
      <c r="D193" s="52"/>
      <c r="E193" s="52"/>
      <c r="F193">
        <f>IFERROR(VLOOKUP(A193,'[2]SAPL SALE PIVOT'!$A$5:$B$9,2,0),0)</f>
        <v>0</v>
      </c>
      <c r="G193" s="78">
        <f t="shared" si="8"/>
        <v>0</v>
      </c>
      <c r="H193">
        <f>IFERROR(VLOOKUP(A193,'[2]PIVOT pur'!$A$5:$B$10,2,0),0)</f>
        <v>0</v>
      </c>
      <c r="I193" s="78">
        <f t="shared" si="9"/>
        <v>0</v>
      </c>
      <c r="J193" s="78">
        <f t="shared" si="10"/>
        <v>0</v>
      </c>
      <c r="K193" s="78">
        <f t="shared" si="11"/>
        <v>0</v>
      </c>
    </row>
    <row r="194" spans="1:11" x14ac:dyDescent="0.3">
      <c r="A194" s="51" t="s">
        <v>236</v>
      </c>
      <c r="B194" s="52"/>
      <c r="C194" s="52"/>
      <c r="D194" s="52"/>
      <c r="E194" s="52"/>
      <c r="F194">
        <f>IFERROR(VLOOKUP(A194,'[2]SAPL SALE PIVOT'!$A$5:$B$9,2,0),0)</f>
        <v>0</v>
      </c>
      <c r="G194" s="78">
        <f t="shared" si="8"/>
        <v>0</v>
      </c>
      <c r="H194">
        <f>IFERROR(VLOOKUP(A194,'[2]PIVOT pur'!$A$5:$B$10,2,0),0)</f>
        <v>0</v>
      </c>
      <c r="I194" s="78">
        <f t="shared" si="9"/>
        <v>0</v>
      </c>
      <c r="J194" s="78">
        <f t="shared" si="10"/>
        <v>0</v>
      </c>
      <c r="K194" s="78">
        <f t="shared" si="11"/>
        <v>0</v>
      </c>
    </row>
    <row r="195" spans="1:11" x14ac:dyDescent="0.3">
      <c r="A195" s="51" t="s">
        <v>237</v>
      </c>
      <c r="B195" s="52"/>
      <c r="C195" s="52"/>
      <c r="D195" s="52"/>
      <c r="E195" s="52"/>
      <c r="F195">
        <f>IFERROR(VLOOKUP(A195,'[2]SAPL SALE PIVOT'!$A$5:$B$9,2,0),0)</f>
        <v>0</v>
      </c>
      <c r="G195" s="78">
        <f t="shared" si="8"/>
        <v>0</v>
      </c>
      <c r="H195">
        <f>IFERROR(VLOOKUP(A195,'[2]PIVOT pur'!$A$5:$B$10,2,0),0)</f>
        <v>0</v>
      </c>
      <c r="I195" s="78">
        <f t="shared" si="9"/>
        <v>0</v>
      </c>
      <c r="J195" s="78">
        <f t="shared" si="10"/>
        <v>0</v>
      </c>
      <c r="K195" s="78">
        <f t="shared" si="11"/>
        <v>0</v>
      </c>
    </row>
    <row r="196" spans="1:11" x14ac:dyDescent="0.3">
      <c r="A196" s="51" t="s">
        <v>238</v>
      </c>
      <c r="B196" s="52"/>
      <c r="C196" s="52"/>
      <c r="D196" s="52"/>
      <c r="E196" s="52"/>
      <c r="F196">
        <f>IFERROR(VLOOKUP(A196,'[2]SAPL SALE PIVOT'!$A$5:$B$9,2,0),0)</f>
        <v>0</v>
      </c>
      <c r="G196" s="78">
        <f t="shared" si="8"/>
        <v>0</v>
      </c>
      <c r="H196">
        <f>IFERROR(VLOOKUP(A196,'[2]PIVOT pur'!$A$5:$B$10,2,0),0)</f>
        <v>0</v>
      </c>
      <c r="I196" s="78">
        <f t="shared" si="9"/>
        <v>0</v>
      </c>
      <c r="J196" s="78">
        <f t="shared" si="10"/>
        <v>0</v>
      </c>
      <c r="K196" s="78">
        <f t="shared" si="11"/>
        <v>0</v>
      </c>
    </row>
    <row r="197" spans="1:11" x14ac:dyDescent="0.3">
      <c r="A197" s="51" t="s">
        <v>239</v>
      </c>
      <c r="B197" s="52"/>
      <c r="C197" s="52"/>
      <c r="D197" s="52"/>
      <c r="E197" s="52"/>
      <c r="F197">
        <f>IFERROR(VLOOKUP(A197,'[2]SAPL SALE PIVOT'!$A$5:$B$9,2,0),0)</f>
        <v>0</v>
      </c>
      <c r="G197" s="78">
        <f t="shared" si="8"/>
        <v>0</v>
      </c>
      <c r="H197">
        <f>IFERROR(VLOOKUP(A197,'[2]PIVOT pur'!$A$5:$B$10,2,0),0)</f>
        <v>0</v>
      </c>
      <c r="I197" s="78">
        <f t="shared" si="9"/>
        <v>0</v>
      </c>
      <c r="J197" s="78">
        <f t="shared" si="10"/>
        <v>0</v>
      </c>
      <c r="K197" s="78">
        <f t="shared" si="11"/>
        <v>0</v>
      </c>
    </row>
    <row r="198" spans="1:11" x14ac:dyDescent="0.3">
      <c r="A198" s="51" t="s">
        <v>240</v>
      </c>
      <c r="B198" s="52"/>
      <c r="C198" s="52"/>
      <c r="D198" s="52"/>
      <c r="E198" s="52"/>
      <c r="F198">
        <f>IFERROR(VLOOKUP(A198,'[2]SAPL SALE PIVOT'!$A$5:$B$9,2,0),0)</f>
        <v>0</v>
      </c>
      <c r="G198" s="78">
        <f t="shared" si="8"/>
        <v>0</v>
      </c>
      <c r="H198">
        <f>IFERROR(VLOOKUP(A198,'[2]PIVOT pur'!$A$5:$B$10,2,0),0)</f>
        <v>0</v>
      </c>
      <c r="I198" s="78">
        <f t="shared" si="9"/>
        <v>0</v>
      </c>
      <c r="J198" s="78">
        <f t="shared" si="10"/>
        <v>0</v>
      </c>
      <c r="K198" s="78">
        <f t="shared" si="11"/>
        <v>0</v>
      </c>
    </row>
    <row r="199" spans="1:11" x14ac:dyDescent="0.3">
      <c r="A199" s="51" t="s">
        <v>241</v>
      </c>
      <c r="B199" s="52"/>
      <c r="C199" s="52"/>
      <c r="D199" s="52"/>
      <c r="E199" s="52"/>
      <c r="F199">
        <f>IFERROR(VLOOKUP(A199,'[2]SAPL SALE PIVOT'!$A$5:$B$9,2,0),0)</f>
        <v>0</v>
      </c>
      <c r="G199" s="78">
        <f t="shared" si="8"/>
        <v>0</v>
      </c>
      <c r="H199">
        <f>IFERROR(VLOOKUP(A199,'[2]PIVOT pur'!$A$5:$B$10,2,0),0)</f>
        <v>0</v>
      </c>
      <c r="I199" s="78">
        <f t="shared" si="9"/>
        <v>0</v>
      </c>
      <c r="J199" s="78">
        <f t="shared" si="10"/>
        <v>0</v>
      </c>
      <c r="K199" s="78">
        <f t="shared" si="11"/>
        <v>0</v>
      </c>
    </row>
    <row r="200" spans="1:11" x14ac:dyDescent="0.3">
      <c r="A200" s="51" t="s">
        <v>242</v>
      </c>
      <c r="B200" s="52"/>
      <c r="C200" s="52"/>
      <c r="D200" s="52"/>
      <c r="E200" s="52"/>
      <c r="F200">
        <f>IFERROR(VLOOKUP(A200,'[2]SAPL SALE PIVOT'!$A$5:$B$9,2,0),0)</f>
        <v>0</v>
      </c>
      <c r="G200" s="78">
        <f t="shared" si="8"/>
        <v>0</v>
      </c>
      <c r="H200">
        <f>IFERROR(VLOOKUP(A200,'[2]PIVOT pur'!$A$5:$B$10,2,0),0)</f>
        <v>0</v>
      </c>
      <c r="I200" s="78">
        <f t="shared" si="9"/>
        <v>0</v>
      </c>
      <c r="J200" s="78">
        <f t="shared" si="10"/>
        <v>0</v>
      </c>
      <c r="K200" s="78">
        <f t="shared" si="11"/>
        <v>0</v>
      </c>
    </row>
    <row r="201" spans="1:11" x14ac:dyDescent="0.3">
      <c r="A201" s="51" t="s">
        <v>243</v>
      </c>
      <c r="B201" s="52"/>
      <c r="C201" s="52"/>
      <c r="D201" s="52"/>
      <c r="E201" s="52"/>
      <c r="F201">
        <f>IFERROR(VLOOKUP(A201,'[2]SAPL SALE PIVOT'!$A$5:$B$9,2,0),0)</f>
        <v>0</v>
      </c>
      <c r="G201" s="78">
        <f t="shared" si="8"/>
        <v>0</v>
      </c>
      <c r="H201">
        <f>IFERROR(VLOOKUP(A201,'[2]PIVOT pur'!$A$5:$B$10,2,0),0)</f>
        <v>0</v>
      </c>
      <c r="I201" s="78">
        <f t="shared" si="9"/>
        <v>0</v>
      </c>
      <c r="J201" s="78">
        <f t="shared" si="10"/>
        <v>0</v>
      </c>
      <c r="K201" s="78">
        <f t="shared" si="11"/>
        <v>0</v>
      </c>
    </row>
    <row r="202" spans="1:11" x14ac:dyDescent="0.3">
      <c r="A202" s="51" t="s">
        <v>244</v>
      </c>
      <c r="B202" s="52"/>
      <c r="C202" s="52"/>
      <c r="D202" s="52"/>
      <c r="E202" s="52"/>
      <c r="F202">
        <f>IFERROR(VLOOKUP(A202,'[2]SAPL SALE PIVOT'!$A$5:$B$9,2,0),0)</f>
        <v>0</v>
      </c>
      <c r="G202" s="78">
        <f t="shared" si="8"/>
        <v>0</v>
      </c>
      <c r="H202">
        <f>IFERROR(VLOOKUP(A202,'[2]PIVOT pur'!$A$5:$B$10,2,0),0)</f>
        <v>0</v>
      </c>
      <c r="I202" s="78">
        <f t="shared" si="9"/>
        <v>0</v>
      </c>
      <c r="J202" s="78">
        <f t="shared" si="10"/>
        <v>0</v>
      </c>
      <c r="K202" s="78">
        <f t="shared" si="11"/>
        <v>0</v>
      </c>
    </row>
    <row r="203" spans="1:11" x14ac:dyDescent="0.3">
      <c r="A203" s="51" t="s">
        <v>245</v>
      </c>
      <c r="B203" s="52"/>
      <c r="C203" s="52"/>
      <c r="D203" s="52"/>
      <c r="E203" s="52"/>
      <c r="F203">
        <f>IFERROR(VLOOKUP(A203,'[2]SAPL SALE PIVOT'!$A$5:$B$9,2,0),0)</f>
        <v>0</v>
      </c>
      <c r="G203" s="78">
        <f t="shared" si="8"/>
        <v>0</v>
      </c>
      <c r="H203">
        <f>IFERROR(VLOOKUP(A203,'[2]PIVOT pur'!$A$5:$B$10,2,0),0)</f>
        <v>0</v>
      </c>
      <c r="I203" s="78">
        <f t="shared" si="9"/>
        <v>0</v>
      </c>
      <c r="J203" s="78">
        <f t="shared" si="10"/>
        <v>0</v>
      </c>
      <c r="K203" s="78">
        <f t="shared" si="11"/>
        <v>0</v>
      </c>
    </row>
    <row r="204" spans="1:11" x14ac:dyDescent="0.3">
      <c r="A204" s="51" t="s">
        <v>246</v>
      </c>
      <c r="B204" s="52"/>
      <c r="C204" s="79">
        <v>50</v>
      </c>
      <c r="D204" s="79">
        <v>3</v>
      </c>
      <c r="E204" s="79">
        <v>47</v>
      </c>
      <c r="F204">
        <f>IFERROR(VLOOKUP(A204,'[2]SAPL SALE PIVOT'!$A$5:$B$9,2,0),0)</f>
        <v>3</v>
      </c>
      <c r="G204" s="78">
        <f t="shared" si="8"/>
        <v>0</v>
      </c>
      <c r="H204">
        <f>IFERROR(VLOOKUP(A204,'[2]PIVOT pur'!$A$5:$B$10,2,0),0)</f>
        <v>50</v>
      </c>
      <c r="I204" s="78">
        <f t="shared" si="9"/>
        <v>0</v>
      </c>
      <c r="J204" s="78">
        <f t="shared" si="10"/>
        <v>47</v>
      </c>
      <c r="K204" s="78">
        <f t="shared" si="11"/>
        <v>0</v>
      </c>
    </row>
    <row r="205" spans="1:11" x14ac:dyDescent="0.3">
      <c r="A205" s="51" t="s">
        <v>247</v>
      </c>
      <c r="B205" s="52"/>
      <c r="C205" s="79">
        <v>40</v>
      </c>
      <c r="D205" s="52"/>
      <c r="E205" s="79">
        <v>40</v>
      </c>
      <c r="F205">
        <f>IFERROR(VLOOKUP(A205,'[2]SAPL SALE PIVOT'!$A$5:$B$9,2,0),0)</f>
        <v>0</v>
      </c>
      <c r="G205" s="78">
        <f t="shared" si="8"/>
        <v>0</v>
      </c>
      <c r="H205">
        <f>IFERROR(VLOOKUP(A205,'[2]PIVOT pur'!$A$5:$B$10,2,0),0)</f>
        <v>40</v>
      </c>
      <c r="I205" s="78">
        <f t="shared" si="9"/>
        <v>0</v>
      </c>
      <c r="J205" s="78">
        <f t="shared" si="10"/>
        <v>40</v>
      </c>
      <c r="K205" s="78">
        <f t="shared" si="11"/>
        <v>0</v>
      </c>
    </row>
    <row r="206" spans="1:11" x14ac:dyDescent="0.3">
      <c r="A206" s="51" t="s">
        <v>248</v>
      </c>
      <c r="B206" s="52"/>
      <c r="C206" s="79">
        <v>20</v>
      </c>
      <c r="D206" s="79">
        <v>2</v>
      </c>
      <c r="E206" s="79">
        <v>18</v>
      </c>
      <c r="F206">
        <f>IFERROR(VLOOKUP(A206,'[2]SAPL SALE PIVOT'!$A$5:$B$9,2,0),0)</f>
        <v>2</v>
      </c>
      <c r="G206" s="78">
        <f t="shared" si="8"/>
        <v>0</v>
      </c>
      <c r="H206">
        <f>IFERROR(VLOOKUP(A206,'[2]PIVOT pur'!$A$5:$B$10,2,0),0)</f>
        <v>20</v>
      </c>
      <c r="I206" s="78">
        <f t="shared" si="9"/>
        <v>0</v>
      </c>
      <c r="J206" s="78">
        <f t="shared" si="10"/>
        <v>18</v>
      </c>
      <c r="K206" s="78">
        <f t="shared" si="11"/>
        <v>0</v>
      </c>
    </row>
    <row r="207" spans="1:11" x14ac:dyDescent="0.3">
      <c r="A207" s="51" t="s">
        <v>249</v>
      </c>
      <c r="B207" s="52"/>
      <c r="C207" s="52"/>
      <c r="D207" s="52"/>
      <c r="E207" s="52"/>
      <c r="F207">
        <f>IFERROR(VLOOKUP(A207,'[2]SAPL SALE PIVOT'!$A$5:$B$9,2,0),0)</f>
        <v>0</v>
      </c>
      <c r="G207" s="78">
        <f t="shared" ref="G207:G210" si="12">D207-F207</f>
        <v>0</v>
      </c>
      <c r="H207">
        <f>IFERROR(VLOOKUP(A207,'[2]PIVOT pur'!$A$5:$B$10,2,0),0)</f>
        <v>0</v>
      </c>
      <c r="I207" s="78">
        <f t="shared" ref="I207:I210" si="13">C207-H207</f>
        <v>0</v>
      </c>
      <c r="J207" s="78">
        <f t="shared" ref="J207:J210" si="14">B207+H207-F207</f>
        <v>0</v>
      </c>
      <c r="K207" s="78">
        <f t="shared" ref="K207:K210" si="15">E207-J207</f>
        <v>0</v>
      </c>
    </row>
    <row r="208" spans="1:11" x14ac:dyDescent="0.3">
      <c r="A208" s="51" t="s">
        <v>250</v>
      </c>
      <c r="B208" s="52"/>
      <c r="C208" s="52"/>
      <c r="D208" s="52"/>
      <c r="E208" s="52"/>
      <c r="F208">
        <f>IFERROR(VLOOKUP(A208,'[2]SAPL SALE PIVOT'!$A$5:$B$9,2,0),0)</f>
        <v>0</v>
      </c>
      <c r="G208" s="78">
        <f t="shared" si="12"/>
        <v>0</v>
      </c>
      <c r="H208">
        <f>IFERROR(VLOOKUP(A208,'[2]PIVOT pur'!$A$5:$B$10,2,0),0)</f>
        <v>0</v>
      </c>
      <c r="I208" s="78">
        <f t="shared" si="13"/>
        <v>0</v>
      </c>
      <c r="J208" s="78">
        <f t="shared" si="14"/>
        <v>0</v>
      </c>
      <c r="K208" s="78">
        <f t="shared" si="15"/>
        <v>0</v>
      </c>
    </row>
    <row r="209" spans="1:11" x14ac:dyDescent="0.3">
      <c r="A209" s="51" t="s">
        <v>251</v>
      </c>
      <c r="B209" s="52"/>
      <c r="C209" s="52"/>
      <c r="D209" s="52"/>
      <c r="E209" s="52"/>
      <c r="F209">
        <f>IFERROR(VLOOKUP(A209,'[2]SAPL SALE PIVOT'!$A$5:$B$9,2,0),0)</f>
        <v>0</v>
      </c>
      <c r="G209" s="78">
        <f t="shared" si="12"/>
        <v>0</v>
      </c>
      <c r="H209">
        <f>IFERROR(VLOOKUP(A209,'[2]PIVOT pur'!$A$5:$B$10,2,0),0)</f>
        <v>0</v>
      </c>
      <c r="I209" s="78">
        <f t="shared" si="13"/>
        <v>0</v>
      </c>
      <c r="J209" s="78">
        <f t="shared" si="14"/>
        <v>0</v>
      </c>
      <c r="K209" s="78">
        <f t="shared" si="15"/>
        <v>0</v>
      </c>
    </row>
    <row r="210" spans="1:11" x14ac:dyDescent="0.3">
      <c r="A210" s="51" t="s">
        <v>252</v>
      </c>
      <c r="B210" s="52"/>
      <c r="C210" s="52"/>
      <c r="D210" s="52"/>
      <c r="E210" s="52"/>
      <c r="F210">
        <f>IFERROR(VLOOKUP(A210,'[2]SAPL SALE PIVOT'!$A$5:$B$9,2,0),0)</f>
        <v>0</v>
      </c>
      <c r="G210" s="78">
        <f t="shared" si="12"/>
        <v>0</v>
      </c>
      <c r="H210">
        <f>IFERROR(VLOOKUP(A210,'[2]PIVOT pur'!$A$5:$B$10,2,0),0)</f>
        <v>0</v>
      </c>
      <c r="I210" s="78">
        <f t="shared" si="13"/>
        <v>0</v>
      </c>
      <c r="J210" s="78">
        <f t="shared" si="14"/>
        <v>0</v>
      </c>
      <c r="K210" s="78">
        <f t="shared" si="15"/>
        <v>0</v>
      </c>
    </row>
  </sheetData>
  <mergeCells count="11">
    <mergeCell ref="A7:C7"/>
    <mergeCell ref="A8:C8"/>
    <mergeCell ref="B9:E9"/>
    <mergeCell ref="B10:E10"/>
    <mergeCell ref="B11:E11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M8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4.1093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3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30" t="s">
        <v>29</v>
      </c>
      <c r="I1" s="55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3" x14ac:dyDescent="0.3">
      <c r="A2" s="51" t="s">
        <v>141</v>
      </c>
      <c r="B2" s="61"/>
      <c r="C2" s="61">
        <v>20</v>
      </c>
      <c r="D2" s="61">
        <v>19</v>
      </c>
      <c r="E2" s="61">
        <v>1</v>
      </c>
      <c r="F2" s="54" t="str">
        <f>TRIM(A2&amp;"-No")</f>
        <v>INFINITO 500 ML-No</v>
      </c>
      <c r="G2" s="30" t="s">
        <v>253</v>
      </c>
      <c r="I2" s="56" t="s">
        <v>253</v>
      </c>
      <c r="J2" s="57"/>
      <c r="K2" s="57">
        <v>20</v>
      </c>
      <c r="L2" s="57">
        <v>19</v>
      </c>
      <c r="M2" s="57">
        <v>1</v>
      </c>
    </row>
    <row r="3" spans="1:13" x14ac:dyDescent="0.3">
      <c r="A3" s="29" t="s">
        <v>190</v>
      </c>
      <c r="C3" s="29">
        <v>20</v>
      </c>
      <c r="D3" s="29">
        <v>2</v>
      </c>
      <c r="E3" s="30">
        <v>18</v>
      </c>
      <c r="F3" s="54" t="str">
        <f t="shared" ref="F3:F7" si="0">TRIM(A3&amp;"-No")</f>
        <v>Planofix 500ml-No</v>
      </c>
      <c r="G3" s="30" t="s">
        <v>254</v>
      </c>
      <c r="I3" s="56" t="s">
        <v>254</v>
      </c>
      <c r="J3" s="57"/>
      <c r="K3" s="57">
        <v>20</v>
      </c>
      <c r="L3" s="57">
        <v>2</v>
      </c>
      <c r="M3" s="57">
        <v>18</v>
      </c>
    </row>
    <row r="4" spans="1:13" x14ac:dyDescent="0.3">
      <c r="A4" s="29" t="s">
        <v>218</v>
      </c>
      <c r="C4" s="29">
        <v>150</v>
      </c>
      <c r="D4" s="29">
        <v>141</v>
      </c>
      <c r="E4" s="30">
        <v>9</v>
      </c>
      <c r="F4" s="54" t="str">
        <f t="shared" si="0"/>
        <v>REGENT ULTRA 4 KG-No</v>
      </c>
      <c r="G4" s="30" t="s">
        <v>255</v>
      </c>
      <c r="I4" s="56" t="s">
        <v>255</v>
      </c>
      <c r="J4" s="57"/>
      <c r="K4" s="57">
        <v>150</v>
      </c>
      <c r="L4" s="57">
        <v>141</v>
      </c>
      <c r="M4" s="57">
        <v>9</v>
      </c>
    </row>
    <row r="5" spans="1:13" x14ac:dyDescent="0.3">
      <c r="A5" s="29" t="s">
        <v>246</v>
      </c>
      <c r="C5" s="29">
        <v>50</v>
      </c>
      <c r="D5" s="29">
        <v>3</v>
      </c>
      <c r="E5" s="30">
        <v>47</v>
      </c>
      <c r="F5" s="54" t="str">
        <f t="shared" si="0"/>
        <v>VELUM PRIME 100 ML-No</v>
      </c>
      <c r="G5" s="30" t="s">
        <v>257</v>
      </c>
      <c r="I5" s="56" t="s">
        <v>256</v>
      </c>
      <c r="J5" s="57"/>
      <c r="K5" s="57">
        <v>40</v>
      </c>
      <c r="L5" s="57"/>
      <c r="M5" s="57">
        <v>40</v>
      </c>
    </row>
    <row r="6" spans="1:13" x14ac:dyDescent="0.3">
      <c r="A6" s="29" t="s">
        <v>247</v>
      </c>
      <c r="C6" s="29">
        <v>40</v>
      </c>
      <c r="E6" s="30">
        <v>40</v>
      </c>
      <c r="F6" s="54" t="str">
        <f t="shared" si="0"/>
        <v>VELUM PRIME 250 ML-No</v>
      </c>
      <c r="G6" s="30" t="s">
        <v>256</v>
      </c>
      <c r="I6" s="56" t="s">
        <v>257</v>
      </c>
      <c r="J6" s="57"/>
      <c r="K6" s="57">
        <v>50</v>
      </c>
      <c r="L6" s="57">
        <v>3</v>
      </c>
      <c r="M6" s="57">
        <v>47</v>
      </c>
    </row>
    <row r="7" spans="1:13" x14ac:dyDescent="0.3">
      <c r="A7" s="29" t="s">
        <v>248</v>
      </c>
      <c r="C7" s="29">
        <v>20</v>
      </c>
      <c r="D7" s="29">
        <v>2</v>
      </c>
      <c r="E7" s="30">
        <v>18</v>
      </c>
      <c r="F7" s="54" t="str">
        <f t="shared" si="0"/>
        <v>VELUM PRIME 500 ML-No</v>
      </c>
      <c r="G7" s="30" t="s">
        <v>258</v>
      </c>
      <c r="I7" s="56" t="s">
        <v>258</v>
      </c>
      <c r="J7" s="57"/>
      <c r="K7" s="57">
        <v>20</v>
      </c>
      <c r="L7" s="57">
        <v>2</v>
      </c>
      <c r="M7" s="57">
        <v>18</v>
      </c>
    </row>
    <row r="8" spans="1:13" x14ac:dyDescent="0.3">
      <c r="I8" s="56" t="s">
        <v>27</v>
      </c>
      <c r="J8" s="57"/>
      <c r="K8" s="57">
        <v>300</v>
      </c>
      <c r="L8" s="57">
        <v>167</v>
      </c>
      <c r="M8" s="57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9"/>
  <sheetViews>
    <sheetView showGridLines="0" workbookViewId="0">
      <selection activeCell="B7" sqref="B7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253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20</v>
      </c>
      <c r="G3" s="40">
        <v>0</v>
      </c>
      <c r="H3" s="40">
        <f t="shared" ref="H3:H4" ca="1" si="1">VLOOKUP($B3,FinalDeal_Vlookup,4,0)</f>
        <v>19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</v>
      </c>
    </row>
    <row r="4" spans="1:13" x14ac:dyDescent="0.3">
      <c r="A4" s="16"/>
      <c r="B4" s="4" t="s">
        <v>254</v>
      </c>
      <c r="C4" s="3"/>
      <c r="D4" s="4"/>
      <c r="E4" s="42">
        <f t="shared" ca="1" si="0"/>
        <v>0</v>
      </c>
      <c r="F4" s="39">
        <f t="shared" ref="F4:F8" ca="1" si="3">VLOOKUP($B4,FinalDeal_Vlookup,3,0)</f>
        <v>20</v>
      </c>
      <c r="G4" s="39">
        <v>0</v>
      </c>
      <c r="H4" s="39">
        <f t="shared" ca="1" si="1"/>
        <v>2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18</v>
      </c>
    </row>
    <row r="5" spans="1:13" x14ac:dyDescent="0.3">
      <c r="A5" s="16"/>
      <c r="B5" s="4" t="s">
        <v>255</v>
      </c>
      <c r="C5" s="3"/>
      <c r="D5" s="4"/>
      <c r="E5" s="42">
        <f t="shared" ref="E5:E8" ca="1" si="4">VLOOKUP($B5,FinalDeal_Vlookup,2,0)</f>
        <v>0</v>
      </c>
      <c r="F5" s="39">
        <f t="shared" ca="1" si="3"/>
        <v>150</v>
      </c>
      <c r="G5" s="39">
        <v>0</v>
      </c>
      <c r="H5" s="39">
        <f t="shared" ref="H5:H8" ca="1" si="5">VLOOKUP($B5,FinalDeal_Vlookup,4,0)</f>
        <v>141</v>
      </c>
      <c r="I5" s="39">
        <v>0</v>
      </c>
      <c r="J5" s="39">
        <v>0</v>
      </c>
      <c r="K5" s="39">
        <v>0</v>
      </c>
      <c r="L5" s="39">
        <v>0</v>
      </c>
      <c r="M5" s="43">
        <f t="shared" ref="M5:M8" ca="1" si="6">VLOOKUP($B5,FinalDeal_Vlookup,5,0)</f>
        <v>9</v>
      </c>
    </row>
    <row r="6" spans="1:13" x14ac:dyDescent="0.3">
      <c r="A6" s="16"/>
      <c r="B6" s="4" t="s">
        <v>256</v>
      </c>
      <c r="C6" s="3"/>
      <c r="D6" s="4"/>
      <c r="E6" s="42">
        <f t="shared" ca="1" si="4"/>
        <v>0</v>
      </c>
      <c r="F6" s="39">
        <f t="shared" ca="1" si="3"/>
        <v>40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40</v>
      </c>
    </row>
    <row r="7" spans="1:13" x14ac:dyDescent="0.3">
      <c r="A7" s="16"/>
      <c r="B7" s="4" t="s">
        <v>257</v>
      </c>
      <c r="C7" s="3"/>
      <c r="D7" s="4"/>
      <c r="E7" s="42">
        <f t="shared" ca="1" si="4"/>
        <v>0</v>
      </c>
      <c r="F7" s="39">
        <f t="shared" ca="1" si="3"/>
        <v>50</v>
      </c>
      <c r="G7" s="39">
        <v>0</v>
      </c>
      <c r="H7" s="39">
        <f t="shared" ca="1" si="5"/>
        <v>3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47</v>
      </c>
    </row>
    <row r="8" spans="1:13" ht="15" thickBot="1" x14ac:dyDescent="0.35">
      <c r="A8" s="16"/>
      <c r="B8" s="4" t="s">
        <v>258</v>
      </c>
      <c r="C8" s="3"/>
      <c r="D8" s="4"/>
      <c r="E8" s="42">
        <f t="shared" ca="1" si="4"/>
        <v>0</v>
      </c>
      <c r="F8" s="39">
        <f t="shared" ca="1" si="3"/>
        <v>20</v>
      </c>
      <c r="G8" s="39">
        <v>0</v>
      </c>
      <c r="H8" s="39">
        <f t="shared" ca="1" si="5"/>
        <v>2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18</v>
      </c>
    </row>
    <row r="9" spans="1:13" ht="15" thickBot="1" x14ac:dyDescent="0.35">
      <c r="A9" s="16"/>
      <c r="B9" s="19"/>
      <c r="C9" s="18"/>
      <c r="D9" s="19" t="s">
        <v>18</v>
      </c>
      <c r="E9" s="24">
        <f ca="1">SUM(E3:E8)</f>
        <v>0</v>
      </c>
      <c r="F9" s="24">
        <f ca="1">SUM(F3:F8)</f>
        <v>300</v>
      </c>
      <c r="G9" s="24">
        <f>SUM(G3:G8)</f>
        <v>0</v>
      </c>
      <c r="H9" s="24">
        <f ca="1">SUM(H3:H8)</f>
        <v>167</v>
      </c>
      <c r="I9" s="24">
        <f>SUM(I3:I8)</f>
        <v>0</v>
      </c>
      <c r="J9" s="24">
        <f>SUM(J3:J8)</f>
        <v>0</v>
      </c>
      <c r="K9" s="24">
        <f>SUM(K3:K8)</f>
        <v>0</v>
      </c>
      <c r="L9" s="24">
        <f>SUM(L3:L8)</f>
        <v>0</v>
      </c>
      <c r="M9" s="25">
        <f ca="1">SUM(M3:M8)</f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15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3" t="s">
        <v>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259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264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37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260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58" t="s">
        <v>12</v>
      </c>
      <c r="B8" s="58" t="s">
        <v>261</v>
      </c>
      <c r="C8" s="58" t="s">
        <v>38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262</v>
      </c>
      <c r="B9" s="60">
        <v>4454840</v>
      </c>
      <c r="C9" s="59" t="s">
        <v>253</v>
      </c>
      <c r="D9" s="60">
        <v>0</v>
      </c>
      <c r="E9" s="60">
        <v>20</v>
      </c>
      <c r="F9" s="60">
        <v>0</v>
      </c>
      <c r="G9" s="60">
        <v>20</v>
      </c>
      <c r="H9" s="60">
        <v>1</v>
      </c>
      <c r="I9" s="60">
        <v>0</v>
      </c>
      <c r="J9" s="60">
        <v>0</v>
      </c>
      <c r="K9" s="60">
        <v>0</v>
      </c>
      <c r="L9" s="60">
        <v>1</v>
      </c>
    </row>
    <row r="10" spans="1:12" x14ac:dyDescent="0.3">
      <c r="A10" s="59" t="s">
        <v>262</v>
      </c>
      <c r="B10" s="60">
        <v>4454840</v>
      </c>
      <c r="C10" s="59" t="s">
        <v>254</v>
      </c>
      <c r="D10" s="60">
        <v>0</v>
      </c>
      <c r="E10" s="60">
        <v>20</v>
      </c>
      <c r="F10" s="60">
        <v>0</v>
      </c>
      <c r="G10" s="60">
        <v>2</v>
      </c>
      <c r="H10" s="60">
        <v>0</v>
      </c>
      <c r="I10" s="60">
        <v>0</v>
      </c>
      <c r="J10" s="60">
        <v>0</v>
      </c>
      <c r="K10" s="60">
        <v>0</v>
      </c>
      <c r="L10" s="60">
        <v>18</v>
      </c>
    </row>
    <row r="11" spans="1:12" x14ac:dyDescent="0.3">
      <c r="A11" s="59" t="s">
        <v>262</v>
      </c>
      <c r="B11" s="60">
        <v>4454840</v>
      </c>
      <c r="C11" s="59" t="s">
        <v>255</v>
      </c>
      <c r="D11" s="60">
        <v>0</v>
      </c>
      <c r="E11" s="60">
        <v>150</v>
      </c>
      <c r="F11" s="60">
        <v>0</v>
      </c>
      <c r="G11" s="60">
        <v>141</v>
      </c>
      <c r="H11" s="60">
        <v>0</v>
      </c>
      <c r="I11" s="60">
        <v>0</v>
      </c>
      <c r="J11" s="60">
        <v>0</v>
      </c>
      <c r="K11" s="60">
        <v>0</v>
      </c>
      <c r="L11" s="60">
        <v>9</v>
      </c>
    </row>
    <row r="12" spans="1:12" x14ac:dyDescent="0.3">
      <c r="A12" s="59" t="s">
        <v>262</v>
      </c>
      <c r="B12" s="60">
        <v>4454840</v>
      </c>
      <c r="C12" s="59" t="s">
        <v>258</v>
      </c>
      <c r="D12" s="60">
        <v>0</v>
      </c>
      <c r="E12" s="60">
        <v>20</v>
      </c>
      <c r="F12" s="60">
        <v>0</v>
      </c>
      <c r="G12" s="60">
        <v>2</v>
      </c>
      <c r="H12" s="60">
        <v>0</v>
      </c>
      <c r="I12" s="60">
        <v>0</v>
      </c>
      <c r="J12" s="60">
        <v>0</v>
      </c>
      <c r="K12" s="60">
        <v>0</v>
      </c>
      <c r="L12" s="60">
        <v>18</v>
      </c>
    </row>
    <row r="13" spans="1:12" x14ac:dyDescent="0.3">
      <c r="A13" s="59" t="s">
        <v>262</v>
      </c>
      <c r="B13" s="60">
        <v>4454840</v>
      </c>
      <c r="C13" s="59" t="s">
        <v>256</v>
      </c>
      <c r="D13" s="60">
        <v>0</v>
      </c>
      <c r="E13" s="60">
        <v>40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40</v>
      </c>
    </row>
    <row r="14" spans="1:12" x14ac:dyDescent="0.3">
      <c r="A14" s="59" t="s">
        <v>262</v>
      </c>
      <c r="B14" s="60">
        <v>4454840</v>
      </c>
      <c r="C14" s="59" t="s">
        <v>257</v>
      </c>
      <c r="D14" s="60">
        <v>0</v>
      </c>
      <c r="E14" s="60">
        <v>50</v>
      </c>
      <c r="F14" s="60">
        <v>0</v>
      </c>
      <c r="G14" s="60">
        <v>3</v>
      </c>
      <c r="H14" s="60">
        <v>0</v>
      </c>
      <c r="I14" s="60">
        <v>0</v>
      </c>
      <c r="J14" s="60">
        <v>0</v>
      </c>
      <c r="K14" s="60">
        <v>0</v>
      </c>
      <c r="L14" s="60">
        <v>47</v>
      </c>
    </row>
    <row r="15" spans="1:12" x14ac:dyDescent="0.3">
      <c r="A15" s="80" t="s">
        <v>263</v>
      </c>
      <c r="B15" s="59"/>
      <c r="C15" s="59"/>
      <c r="D15" s="60">
        <v>0</v>
      </c>
      <c r="E15" s="60">
        <v>300</v>
      </c>
      <c r="F15" s="60">
        <v>0</v>
      </c>
      <c r="G15" s="60">
        <v>168</v>
      </c>
      <c r="H15" s="60">
        <v>1</v>
      </c>
      <c r="I15" s="60">
        <v>0</v>
      </c>
      <c r="J15" s="60">
        <v>0</v>
      </c>
      <c r="K15" s="60">
        <v>0</v>
      </c>
      <c r="L15" s="60">
        <v>133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"/>
  <sheetViews>
    <sheetView workbookViewId="0">
      <selection sqref="A1:C2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4" t="s">
        <v>40</v>
      </c>
      <c r="C1" s="65"/>
      <c r="D1" s="65"/>
      <c r="E1" s="65"/>
      <c r="F1" s="65"/>
      <c r="G1" s="65"/>
      <c r="H1" s="65"/>
      <c r="I1" s="65"/>
      <c r="J1" s="66"/>
      <c r="K1" s="64" t="s">
        <v>41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253</v>
      </c>
      <c r="B4" s="20">
        <v>0</v>
      </c>
      <c r="C4" s="20">
        <v>20</v>
      </c>
      <c r="D4" s="20">
        <v>0</v>
      </c>
      <c r="E4" s="20">
        <v>20</v>
      </c>
      <c r="F4" s="20">
        <v>1</v>
      </c>
      <c r="G4" s="20">
        <v>0</v>
      </c>
      <c r="H4" s="20">
        <v>0</v>
      </c>
      <c r="I4" s="20">
        <v>0</v>
      </c>
      <c r="J4" s="20">
        <v>1</v>
      </c>
      <c r="K4" s="27">
        <v>0</v>
      </c>
      <c r="L4" s="28">
        <v>20</v>
      </c>
      <c r="M4" s="28">
        <v>0</v>
      </c>
      <c r="N4" s="28">
        <v>19</v>
      </c>
      <c r="O4" s="28">
        <v>0</v>
      </c>
      <c r="P4" s="28">
        <v>0</v>
      </c>
      <c r="Q4" s="28">
        <v>0</v>
      </c>
      <c r="R4" s="28">
        <v>0</v>
      </c>
      <c r="S4" s="26">
        <v>1</v>
      </c>
      <c r="T4" s="28">
        <f>B4-K4</f>
        <v>0</v>
      </c>
      <c r="U4" s="28">
        <f t="shared" ref="U4:U9" si="0">C4-L4</f>
        <v>0</v>
      </c>
      <c r="V4" s="28">
        <f t="shared" ref="V4:V9" si="1">D4-M4</f>
        <v>0</v>
      </c>
      <c r="W4" s="28">
        <f t="shared" ref="W4:W9" si="2">E4-N4</f>
        <v>1</v>
      </c>
      <c r="X4" s="28">
        <f t="shared" ref="X4:X9" si="3">F4-O4</f>
        <v>1</v>
      </c>
      <c r="Y4" s="28">
        <f t="shared" ref="Y4:Y9" si="4">G4-P4</f>
        <v>0</v>
      </c>
      <c r="Z4" s="28">
        <f t="shared" ref="Z4:Z9" si="5">H4-Q4</f>
        <v>0</v>
      </c>
      <c r="AA4" s="28">
        <f t="shared" ref="AA4:AA9" si="6">I4-R4</f>
        <v>0</v>
      </c>
      <c r="AB4" s="20">
        <f t="shared" ref="AB4:AB9" si="7">J4-S4</f>
        <v>0</v>
      </c>
      <c r="AC4" s="17" t="str">
        <f>IF(AND(T4=0,AB4=0),"Ok","Issue")</f>
        <v>Ok</v>
      </c>
    </row>
    <row r="5" spans="1:29" x14ac:dyDescent="0.3">
      <c r="A5" s="17" t="s">
        <v>254</v>
      </c>
      <c r="B5" s="20">
        <v>0</v>
      </c>
      <c r="C5" s="20">
        <v>20</v>
      </c>
      <c r="D5" s="20">
        <v>0</v>
      </c>
      <c r="E5" s="20">
        <v>2</v>
      </c>
      <c r="F5" s="20">
        <v>0</v>
      </c>
      <c r="G5" s="20">
        <v>0</v>
      </c>
      <c r="H5" s="20">
        <v>0</v>
      </c>
      <c r="I5" s="20">
        <v>0</v>
      </c>
      <c r="J5" s="20">
        <v>18</v>
      </c>
      <c r="K5" s="27">
        <v>0</v>
      </c>
      <c r="L5" s="20">
        <v>20</v>
      </c>
      <c r="M5" s="20">
        <v>0</v>
      </c>
      <c r="N5" s="20">
        <v>2</v>
      </c>
      <c r="O5" s="20">
        <v>0</v>
      </c>
      <c r="P5" s="20">
        <v>0</v>
      </c>
      <c r="Q5" s="20">
        <v>0</v>
      </c>
      <c r="R5" s="20">
        <v>0</v>
      </c>
      <c r="S5" s="26">
        <v>18</v>
      </c>
      <c r="T5" s="20">
        <f t="shared" ref="T5:T9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9" si="9">IF(AND(T5=0,AB5=0),"Ok","Issue")</f>
        <v>Ok</v>
      </c>
    </row>
    <row r="6" spans="1:29" x14ac:dyDescent="0.3">
      <c r="A6" s="17" t="s">
        <v>255</v>
      </c>
      <c r="B6" s="20">
        <v>0</v>
      </c>
      <c r="C6" s="20">
        <v>150</v>
      </c>
      <c r="D6" s="20">
        <v>0</v>
      </c>
      <c r="E6" s="20">
        <v>141</v>
      </c>
      <c r="F6" s="20">
        <v>0</v>
      </c>
      <c r="G6" s="20">
        <v>0</v>
      </c>
      <c r="H6" s="20">
        <v>0</v>
      </c>
      <c r="I6" s="20">
        <v>0</v>
      </c>
      <c r="J6" s="26">
        <v>9</v>
      </c>
      <c r="K6" s="27">
        <v>0</v>
      </c>
      <c r="L6" s="20">
        <v>150</v>
      </c>
      <c r="M6" s="20">
        <v>0</v>
      </c>
      <c r="N6" s="20">
        <v>141</v>
      </c>
      <c r="O6" s="20">
        <v>0</v>
      </c>
      <c r="P6" s="20">
        <v>0</v>
      </c>
      <c r="Q6" s="20">
        <v>0</v>
      </c>
      <c r="R6" s="20">
        <v>0</v>
      </c>
      <c r="S6" s="26">
        <v>9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256</v>
      </c>
      <c r="B7" s="20">
        <v>0</v>
      </c>
      <c r="C7" s="20">
        <v>40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40</v>
      </c>
      <c r="K7" s="27">
        <v>0</v>
      </c>
      <c r="L7" s="20">
        <v>40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40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257</v>
      </c>
      <c r="B8" s="20">
        <v>0</v>
      </c>
      <c r="C8" s="20">
        <v>50</v>
      </c>
      <c r="D8" s="20">
        <v>0</v>
      </c>
      <c r="E8" s="20">
        <v>3</v>
      </c>
      <c r="F8" s="20">
        <v>0</v>
      </c>
      <c r="G8" s="20">
        <v>0</v>
      </c>
      <c r="H8" s="20">
        <v>0</v>
      </c>
      <c r="I8" s="20">
        <v>0</v>
      </c>
      <c r="J8" s="26">
        <v>47</v>
      </c>
      <c r="K8" s="27">
        <v>0</v>
      </c>
      <c r="L8" s="20">
        <v>50</v>
      </c>
      <c r="M8" s="20">
        <v>0</v>
      </c>
      <c r="N8" s="20">
        <v>3</v>
      </c>
      <c r="O8" s="20">
        <v>0</v>
      </c>
      <c r="P8" s="20">
        <v>0</v>
      </c>
      <c r="Q8" s="20">
        <v>0</v>
      </c>
      <c r="R8" s="20">
        <v>0</v>
      </c>
      <c r="S8" s="26">
        <v>47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ht="15" thickBot="1" x14ac:dyDescent="0.35">
      <c r="A9" s="17" t="s">
        <v>258</v>
      </c>
      <c r="B9" s="20">
        <v>0</v>
      </c>
      <c r="C9" s="20">
        <v>20</v>
      </c>
      <c r="D9" s="20">
        <v>0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6">
        <v>18</v>
      </c>
      <c r="K9" s="27">
        <v>0</v>
      </c>
      <c r="L9" s="20">
        <v>20</v>
      </c>
      <c r="M9" s="20">
        <v>0</v>
      </c>
      <c r="N9" s="20">
        <v>2</v>
      </c>
      <c r="O9" s="20">
        <v>0</v>
      </c>
      <c r="P9" s="20">
        <v>0</v>
      </c>
      <c r="Q9" s="20">
        <v>0</v>
      </c>
      <c r="R9" s="20">
        <v>0</v>
      </c>
      <c r="S9" s="26">
        <v>18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s="37" customFormat="1" ht="16.2" thickBot="1" x14ac:dyDescent="0.35">
      <c r="A10" s="32" t="s">
        <v>19</v>
      </c>
      <c r="B10" s="33">
        <f>SUM(B4:B9)</f>
        <v>0</v>
      </c>
      <c r="C10" s="33">
        <f>SUM(C4:C9)</f>
        <v>300</v>
      </c>
      <c r="D10" s="33">
        <f>SUM(D4:D9)</f>
        <v>0</v>
      </c>
      <c r="E10" s="33">
        <f>SUM(E4:E9)</f>
        <v>168</v>
      </c>
      <c r="F10" s="33">
        <f>SUM(F4:F9)</f>
        <v>1</v>
      </c>
      <c r="G10" s="33">
        <f>SUM(G4:G9)</f>
        <v>0</v>
      </c>
      <c r="H10" s="33">
        <f>SUM(H4:H9)</f>
        <v>0</v>
      </c>
      <c r="I10" s="33">
        <f>SUM(I4:I9)</f>
        <v>0</v>
      </c>
      <c r="J10" s="34">
        <f>SUM(J4:J9)</f>
        <v>133</v>
      </c>
      <c r="K10" s="35">
        <f>SUM(K4:K9)</f>
        <v>0</v>
      </c>
      <c r="L10" s="33">
        <f>SUM(L4:L9)</f>
        <v>300</v>
      </c>
      <c r="M10" s="33">
        <f>SUM(M4:M9)</f>
        <v>0</v>
      </c>
      <c r="N10" s="33">
        <f>SUM(N4:N9)</f>
        <v>167</v>
      </c>
      <c r="O10" s="33">
        <f>SUM(O4:O9)</f>
        <v>0</v>
      </c>
      <c r="P10" s="33">
        <f>SUM(P4:P9)</f>
        <v>0</v>
      </c>
      <c r="Q10" s="33">
        <f>SUM(Q4:Q9)</f>
        <v>0</v>
      </c>
      <c r="R10" s="33">
        <f>SUM(R4:R9)</f>
        <v>0</v>
      </c>
      <c r="S10" s="34">
        <f>SUM(S4:S9)</f>
        <v>133</v>
      </c>
      <c r="T10" s="33">
        <f>SUM(T4:T9)</f>
        <v>0</v>
      </c>
      <c r="U10" s="33">
        <f>SUM(U4:U9)</f>
        <v>0</v>
      </c>
      <c r="V10" s="33">
        <f>SUM(V4:V9)</f>
        <v>0</v>
      </c>
      <c r="W10" s="33">
        <f>SUM(W4:W9)</f>
        <v>1</v>
      </c>
      <c r="X10" s="33">
        <f>SUM(X4:X9)</f>
        <v>1</v>
      </c>
      <c r="Y10" s="33">
        <f>SUM(Y4:Y9)</f>
        <v>0</v>
      </c>
      <c r="Z10" s="33">
        <f>SUM(Z4:Z9)</f>
        <v>0</v>
      </c>
      <c r="AA10" s="33">
        <f>SUM(AA4:AA9)</f>
        <v>0</v>
      </c>
      <c r="AB10" s="34">
        <f>SUM(AB4:AB9)</f>
        <v>0</v>
      </c>
      <c r="AC10" s="36"/>
    </row>
  </sheetData>
  <mergeCells count="3">
    <mergeCell ref="B1:J1"/>
    <mergeCell ref="K1:S1"/>
    <mergeCell ref="T1:AB1"/>
  </mergeCells>
  <conditionalFormatting sqref="A5">
    <cfRule type="duplicateValues" dxfId="3" priority="2"/>
  </conditionalFormatting>
  <conditionalFormatting sqref="A4">
    <cfRule type="duplicateValues" dxfId="2" priority="12"/>
  </conditionalFormatting>
  <conditionalFormatting sqref="A10:A1048576 A1:A3">
    <cfRule type="duplicateValues" dxfId="1" priority="32"/>
  </conditionalFormatting>
  <conditionalFormatting sqref="A6:A9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2020-12-22T11:25:54Z</dcterms:modified>
</cp:coreProperties>
</file>