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5 MAY 2021\9060532-Punjab Khad Beej Bhandar\"/>
    </mc:Choice>
  </mc:AlternateContent>
  <xr:revisionPtr revIDLastSave="0" documentId="13_ncr:1_{267B02A6-36EF-4E66-A1CA-159C122A99AE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sns" sheetId="1" r:id="rId1"/>
    <sheet name="zYLEM REPORT" sheetId="10" r:id="rId2"/>
    <sheet name="RECO" sheetId="11" r:id="rId3"/>
  </sheets>
  <definedNames>
    <definedName name="_xlnm._FilterDatabase" localSheetId="2" hidden="1">RECO!$A$2:$AB$71</definedName>
    <definedName name="_xlnm._FilterDatabase" localSheetId="0" hidden="1">sns!$A$1:$V$67</definedName>
  </definedNames>
  <calcPr calcId="181029"/>
  <pivotCaches>
    <pivotCache cacheId="49" r:id="rId4"/>
  </pivotCaches>
</workbook>
</file>

<file path=xl/calcChain.xml><?xml version="1.0" encoding="utf-8"?>
<calcChain xmlns="http://schemas.openxmlformats.org/spreadsheetml/2006/main">
  <c r="AA68" i="11" l="1"/>
  <c r="Y69" i="11"/>
  <c r="Z69" i="11"/>
  <c r="AA69" i="11"/>
  <c r="Y70" i="11"/>
  <c r="Z70" i="11"/>
  <c r="AA70" i="11"/>
  <c r="AB67" i="11"/>
  <c r="AB69" i="11"/>
  <c r="AB70" i="11"/>
  <c r="X67" i="11"/>
  <c r="X69" i="11"/>
  <c r="X70" i="11"/>
  <c r="W67" i="11"/>
  <c r="W69" i="11"/>
  <c r="W70" i="11"/>
  <c r="R71" i="11"/>
  <c r="Q71" i="11"/>
  <c r="P71" i="11"/>
  <c r="T67" i="11"/>
  <c r="U67" i="11"/>
  <c r="V67" i="11"/>
  <c r="T69" i="11"/>
  <c r="U69" i="11"/>
  <c r="V69" i="11"/>
  <c r="T70" i="11"/>
  <c r="U70" i="11"/>
  <c r="V70" i="11"/>
  <c r="T4" i="11"/>
  <c r="Y4" i="11"/>
  <c r="Z4" i="11"/>
  <c r="AA4" i="11"/>
  <c r="T5" i="11"/>
  <c r="W5" i="11"/>
  <c r="X5" i="11"/>
  <c r="Y5" i="11"/>
  <c r="Z5" i="11"/>
  <c r="AA5" i="11"/>
  <c r="AB5" i="11"/>
  <c r="T6" i="11"/>
  <c r="V6" i="11"/>
  <c r="Y6" i="11"/>
  <c r="Z6" i="11"/>
  <c r="AA6" i="11"/>
  <c r="V7" i="11"/>
  <c r="W7" i="11"/>
  <c r="X7" i="11"/>
  <c r="Y7" i="11"/>
  <c r="Z7" i="11"/>
  <c r="AA7" i="11"/>
  <c r="AB7" i="11"/>
  <c r="V8" i="11"/>
  <c r="Y8" i="11"/>
  <c r="Z8" i="11"/>
  <c r="AA8" i="11"/>
  <c r="U9" i="11"/>
  <c r="Y9" i="11"/>
  <c r="Z9" i="11"/>
  <c r="AA9" i="11"/>
  <c r="U10" i="11"/>
  <c r="W10" i="11"/>
  <c r="X10" i="11"/>
  <c r="Y10" i="11"/>
  <c r="Z10" i="11"/>
  <c r="AA10" i="11"/>
  <c r="AB10" i="11"/>
  <c r="U11" i="11"/>
  <c r="V11" i="11"/>
  <c r="Y11" i="11"/>
  <c r="Z11" i="11"/>
  <c r="AA11" i="11"/>
  <c r="T12" i="11"/>
  <c r="V12" i="11"/>
  <c r="Y12" i="11"/>
  <c r="Z12" i="11"/>
  <c r="AA12" i="11"/>
  <c r="T13" i="11"/>
  <c r="W13" i="11"/>
  <c r="X13" i="11"/>
  <c r="Y13" i="11"/>
  <c r="Z13" i="11"/>
  <c r="AA13" i="11"/>
  <c r="AB13" i="11"/>
  <c r="T14" i="11"/>
  <c r="V14" i="11"/>
  <c r="Y14" i="11"/>
  <c r="Z14" i="11"/>
  <c r="AA14" i="11"/>
  <c r="V15" i="11"/>
  <c r="W15" i="11"/>
  <c r="X15" i="11"/>
  <c r="Y15" i="11"/>
  <c r="Z15" i="11"/>
  <c r="AA15" i="11"/>
  <c r="AB15" i="11"/>
  <c r="T16" i="11"/>
  <c r="U16" i="11"/>
  <c r="V16" i="11"/>
  <c r="W16" i="11"/>
  <c r="X16" i="11"/>
  <c r="Y16" i="11"/>
  <c r="Z16" i="11"/>
  <c r="AA16" i="11"/>
  <c r="AB16" i="11"/>
  <c r="T17" i="11"/>
  <c r="U17" i="11"/>
  <c r="V17" i="11"/>
  <c r="Y17" i="11"/>
  <c r="Z17" i="11"/>
  <c r="AA17" i="11"/>
  <c r="U18" i="11"/>
  <c r="X18" i="11"/>
  <c r="Y18" i="11"/>
  <c r="Z18" i="11"/>
  <c r="AA18" i="11"/>
  <c r="U19" i="11"/>
  <c r="W19" i="11"/>
  <c r="X19" i="11"/>
  <c r="Y19" i="11"/>
  <c r="Z19" i="11"/>
  <c r="AA19" i="11"/>
  <c r="AB19" i="11"/>
  <c r="U20" i="11"/>
  <c r="Y20" i="11"/>
  <c r="Z20" i="11"/>
  <c r="AA20" i="11"/>
  <c r="T21" i="11"/>
  <c r="Y21" i="11"/>
  <c r="Z21" i="11"/>
  <c r="AA21" i="11"/>
  <c r="T22" i="11"/>
  <c r="W22" i="11"/>
  <c r="X22" i="11"/>
  <c r="Y22" i="11"/>
  <c r="Z22" i="11"/>
  <c r="AA22" i="11"/>
  <c r="AB22" i="11"/>
  <c r="T23" i="11"/>
  <c r="V23" i="11"/>
  <c r="X23" i="11"/>
  <c r="Y23" i="11"/>
  <c r="Z23" i="11"/>
  <c r="AA23" i="11"/>
  <c r="V24" i="11"/>
  <c r="W24" i="11"/>
  <c r="X24" i="11"/>
  <c r="Y24" i="11"/>
  <c r="Z24" i="11"/>
  <c r="AA24" i="11"/>
  <c r="AB24" i="11"/>
  <c r="T25" i="11"/>
  <c r="U25" i="11"/>
  <c r="V25" i="11"/>
  <c r="W25" i="11"/>
  <c r="X25" i="11"/>
  <c r="Y25" i="11"/>
  <c r="Z25" i="11"/>
  <c r="AA25" i="11"/>
  <c r="AB25" i="11"/>
  <c r="V26" i="11"/>
  <c r="Y26" i="11"/>
  <c r="Z26" i="11"/>
  <c r="AA26" i="11"/>
  <c r="T27" i="11"/>
  <c r="U27" i="11"/>
  <c r="W27" i="11"/>
  <c r="Y27" i="11"/>
  <c r="Z27" i="11"/>
  <c r="AA27" i="11"/>
  <c r="U28" i="11"/>
  <c r="W28" i="11"/>
  <c r="X28" i="11"/>
  <c r="Y28" i="11"/>
  <c r="Z28" i="11"/>
  <c r="AA28" i="11"/>
  <c r="AB28" i="11"/>
  <c r="U29" i="11"/>
  <c r="X29" i="11"/>
  <c r="Y29" i="11"/>
  <c r="Z29" i="11"/>
  <c r="AA29" i="11"/>
  <c r="T30" i="11"/>
  <c r="X30" i="11"/>
  <c r="Y30" i="11"/>
  <c r="Z30" i="11"/>
  <c r="AA30" i="11"/>
  <c r="T31" i="11"/>
  <c r="W31" i="11"/>
  <c r="X31" i="11"/>
  <c r="Y31" i="11"/>
  <c r="Z31" i="11"/>
  <c r="AA31" i="11"/>
  <c r="AB31" i="11"/>
  <c r="T32" i="11"/>
  <c r="V32" i="11"/>
  <c r="W32" i="11"/>
  <c r="Y32" i="11"/>
  <c r="Z32" i="11"/>
  <c r="AA32" i="11"/>
  <c r="V33" i="11"/>
  <c r="W33" i="11"/>
  <c r="X33" i="11"/>
  <c r="Y33" i="11"/>
  <c r="Z33" i="11"/>
  <c r="AA33" i="11"/>
  <c r="AB33" i="11"/>
  <c r="V34" i="11"/>
  <c r="Y34" i="11"/>
  <c r="Z34" i="11"/>
  <c r="AA34" i="11"/>
  <c r="T35" i="11"/>
  <c r="U35" i="11"/>
  <c r="V35" i="11"/>
  <c r="W35" i="11"/>
  <c r="X35" i="11"/>
  <c r="Y35" i="11"/>
  <c r="Z35" i="11"/>
  <c r="AA35" i="11"/>
  <c r="AB35" i="11"/>
  <c r="U36" i="11"/>
  <c r="Y36" i="11"/>
  <c r="Z36" i="11"/>
  <c r="AA36" i="11"/>
  <c r="U37" i="11"/>
  <c r="W37" i="11"/>
  <c r="X37" i="11"/>
  <c r="Y37" i="11"/>
  <c r="Z37" i="11"/>
  <c r="AA37" i="11"/>
  <c r="AB37" i="11"/>
  <c r="U38" i="11"/>
  <c r="W38" i="11"/>
  <c r="Y38" i="11"/>
  <c r="Z38" i="11"/>
  <c r="AA38" i="11"/>
  <c r="T39" i="11"/>
  <c r="W39" i="11"/>
  <c r="Y39" i="11"/>
  <c r="Z39" i="11"/>
  <c r="AA39" i="11"/>
  <c r="T40" i="11"/>
  <c r="U40" i="11"/>
  <c r="V40" i="11"/>
  <c r="W40" i="11"/>
  <c r="X40" i="11"/>
  <c r="Y40" i="11"/>
  <c r="Z40" i="11"/>
  <c r="AA40" i="11"/>
  <c r="AB40" i="11"/>
  <c r="T41" i="11"/>
  <c r="V41" i="11"/>
  <c r="X41" i="11"/>
  <c r="Y41" i="11"/>
  <c r="Z41" i="11"/>
  <c r="AA41" i="11"/>
  <c r="V42" i="11"/>
  <c r="W42" i="11"/>
  <c r="X42" i="11"/>
  <c r="Y42" i="11"/>
  <c r="Z42" i="11"/>
  <c r="AA42" i="11"/>
  <c r="AB42" i="11"/>
  <c r="V43" i="11"/>
  <c r="Y43" i="11"/>
  <c r="Z43" i="11"/>
  <c r="AA43" i="11"/>
  <c r="U44" i="11"/>
  <c r="Y44" i="11"/>
  <c r="Z44" i="11"/>
  <c r="AA44" i="11"/>
  <c r="U45" i="11"/>
  <c r="W45" i="11"/>
  <c r="X45" i="11"/>
  <c r="Y45" i="11"/>
  <c r="Z45" i="11"/>
  <c r="AA45" i="11"/>
  <c r="AB45" i="11"/>
  <c r="U46" i="11"/>
  <c r="W46" i="11"/>
  <c r="Y46" i="11"/>
  <c r="Z46" i="11"/>
  <c r="AA46" i="11"/>
  <c r="T47" i="11"/>
  <c r="W47" i="11"/>
  <c r="Y47" i="11"/>
  <c r="Z47" i="11"/>
  <c r="AA47" i="11"/>
  <c r="T48" i="11"/>
  <c r="U48" i="11"/>
  <c r="V48" i="11"/>
  <c r="W48" i="11"/>
  <c r="X48" i="11"/>
  <c r="Y48" i="11"/>
  <c r="Z48" i="11"/>
  <c r="AA48" i="11"/>
  <c r="AB48" i="11"/>
  <c r="T49" i="11"/>
  <c r="X49" i="11"/>
  <c r="Y49" i="11"/>
  <c r="Z49" i="11"/>
  <c r="AA49" i="11"/>
  <c r="U50" i="11"/>
  <c r="V50" i="11"/>
  <c r="W50" i="11"/>
  <c r="X50" i="11"/>
  <c r="Y50" i="11"/>
  <c r="Z50" i="11"/>
  <c r="AA50" i="11"/>
  <c r="AB50" i="11"/>
  <c r="V51" i="11"/>
  <c r="Y51" i="11"/>
  <c r="Z51" i="11"/>
  <c r="AA51" i="11"/>
  <c r="U52" i="11"/>
  <c r="Y52" i="11"/>
  <c r="Z52" i="11"/>
  <c r="AA52" i="11"/>
  <c r="U53" i="11"/>
  <c r="W53" i="11"/>
  <c r="X53" i="11"/>
  <c r="Y53" i="11"/>
  <c r="Z53" i="11"/>
  <c r="AA53" i="11"/>
  <c r="AB53" i="11"/>
  <c r="U54" i="11"/>
  <c r="W54" i="11"/>
  <c r="Y54" i="11"/>
  <c r="Z54" i="11"/>
  <c r="AA54" i="11"/>
  <c r="T55" i="11"/>
  <c r="W55" i="11"/>
  <c r="Y55" i="11"/>
  <c r="Z55" i="11"/>
  <c r="AA55" i="11"/>
  <c r="T56" i="11"/>
  <c r="U56" i="11"/>
  <c r="V56" i="11"/>
  <c r="X56" i="11"/>
  <c r="Y56" i="11"/>
  <c r="Z56" i="11"/>
  <c r="AA56" i="11"/>
  <c r="AB56" i="11"/>
  <c r="T57" i="11"/>
  <c r="V57" i="11"/>
  <c r="X57" i="11"/>
  <c r="Y57" i="11"/>
  <c r="Z57" i="11"/>
  <c r="AA57" i="11"/>
  <c r="U58" i="11"/>
  <c r="V58" i="11"/>
  <c r="W58" i="11"/>
  <c r="X58" i="11"/>
  <c r="Y58" i="11"/>
  <c r="Z58" i="11"/>
  <c r="AA58" i="11"/>
  <c r="AB58" i="11"/>
  <c r="V59" i="11"/>
  <c r="Y59" i="11"/>
  <c r="Z59" i="11"/>
  <c r="AA59" i="11"/>
  <c r="Y60" i="11"/>
  <c r="Z60" i="11"/>
  <c r="AA60" i="11"/>
  <c r="U61" i="11"/>
  <c r="V61" i="11"/>
  <c r="W61" i="11"/>
  <c r="X61" i="11"/>
  <c r="Y61" i="11"/>
  <c r="Z61" i="11"/>
  <c r="AA61" i="11"/>
  <c r="AB61" i="11"/>
  <c r="W62" i="11"/>
  <c r="Y62" i="11"/>
  <c r="Z62" i="11"/>
  <c r="AA62" i="11"/>
  <c r="T63" i="11"/>
  <c r="W63" i="11"/>
  <c r="Y63" i="11"/>
  <c r="Z63" i="11"/>
  <c r="AA63" i="11"/>
  <c r="T64" i="11"/>
  <c r="U64" i="11"/>
  <c r="W64" i="11"/>
  <c r="X64" i="11"/>
  <c r="Y64" i="11"/>
  <c r="Z64" i="11"/>
  <c r="AA64" i="11"/>
  <c r="AB64" i="11"/>
  <c r="V65" i="11"/>
  <c r="X65" i="11"/>
  <c r="Y65" i="11"/>
  <c r="Z65" i="11"/>
  <c r="AA65" i="11"/>
  <c r="V66" i="11"/>
  <c r="W66" i="11"/>
  <c r="X66" i="11"/>
  <c r="Y66" i="11"/>
  <c r="Z66" i="11"/>
  <c r="AA66" i="11"/>
  <c r="AB66" i="11"/>
  <c r="Y67" i="11"/>
  <c r="Z67" i="11"/>
  <c r="AA67" i="11"/>
  <c r="T68" i="11"/>
  <c r="U68" i="11"/>
  <c r="V68" i="11"/>
  <c r="W68" i="11"/>
  <c r="X68" i="11"/>
  <c r="Y68" i="11"/>
  <c r="Z68" i="11"/>
  <c r="AB68" i="11"/>
  <c r="AA3" i="11"/>
  <c r="Z3" i="11"/>
  <c r="Y3" i="11"/>
  <c r="R3" i="1"/>
  <c r="R4" i="1"/>
  <c r="T4" i="1" s="1"/>
  <c r="R5" i="1"/>
  <c r="T5" i="1" s="1"/>
  <c r="R6" i="1"/>
  <c r="T6" i="1" s="1"/>
  <c r="R7" i="1"/>
  <c r="R8" i="1"/>
  <c r="T8" i="1" s="1"/>
  <c r="R9" i="1"/>
  <c r="T9" i="1" s="1"/>
  <c r="R10" i="1"/>
  <c r="T10" i="1" s="1"/>
  <c r="R11" i="1"/>
  <c r="R12" i="1"/>
  <c r="T12" i="1" s="1"/>
  <c r="R13" i="1"/>
  <c r="T13" i="1" s="1"/>
  <c r="R14" i="1"/>
  <c r="T14" i="1" s="1"/>
  <c r="R15" i="1"/>
  <c r="R16" i="1"/>
  <c r="R17" i="1"/>
  <c r="T17" i="1" s="1"/>
  <c r="R18" i="1"/>
  <c r="T18" i="1" s="1"/>
  <c r="R19" i="1"/>
  <c r="R20" i="1"/>
  <c r="T20" i="1" s="1"/>
  <c r="R21" i="1"/>
  <c r="T21" i="1" s="1"/>
  <c r="R22" i="1"/>
  <c r="T22" i="1" s="1"/>
  <c r="R23" i="1"/>
  <c r="R24" i="1"/>
  <c r="R25" i="1"/>
  <c r="T25" i="1" s="1"/>
  <c r="R26" i="1"/>
  <c r="T26" i="1" s="1"/>
  <c r="R27" i="1"/>
  <c r="R28" i="1"/>
  <c r="T28" i="1" s="1"/>
  <c r="R29" i="1"/>
  <c r="T29" i="1" s="1"/>
  <c r="R30" i="1"/>
  <c r="T30" i="1" s="1"/>
  <c r="R31" i="1"/>
  <c r="R32" i="1"/>
  <c r="R33" i="1"/>
  <c r="T33" i="1" s="1"/>
  <c r="R34" i="1"/>
  <c r="T34" i="1" s="1"/>
  <c r="R35" i="1"/>
  <c r="R36" i="1"/>
  <c r="T36" i="1" s="1"/>
  <c r="R37" i="1"/>
  <c r="T37" i="1" s="1"/>
  <c r="R38" i="1"/>
  <c r="T38" i="1" s="1"/>
  <c r="R39" i="1"/>
  <c r="R40" i="1"/>
  <c r="R41" i="1"/>
  <c r="T41" i="1" s="1"/>
  <c r="R42" i="1"/>
  <c r="T42" i="1" s="1"/>
  <c r="R43" i="1"/>
  <c r="R44" i="1"/>
  <c r="T44" i="1" s="1"/>
  <c r="R45" i="1"/>
  <c r="T45" i="1" s="1"/>
  <c r="R46" i="1"/>
  <c r="T46" i="1" s="1"/>
  <c r="R47" i="1"/>
  <c r="R48" i="1"/>
  <c r="R49" i="1"/>
  <c r="T49" i="1" s="1"/>
  <c r="R50" i="1"/>
  <c r="T50" i="1" s="1"/>
  <c r="R51" i="1"/>
  <c r="R52" i="1"/>
  <c r="T52" i="1" s="1"/>
  <c r="R53" i="1"/>
  <c r="T53" i="1" s="1"/>
  <c r="R54" i="1"/>
  <c r="T54" i="1" s="1"/>
  <c r="R55" i="1"/>
  <c r="R56" i="1"/>
  <c r="R57" i="1"/>
  <c r="T57" i="1" s="1"/>
  <c r="R58" i="1"/>
  <c r="T58" i="1" s="1"/>
  <c r="R59" i="1"/>
  <c r="R60" i="1"/>
  <c r="T60" i="1" s="1"/>
  <c r="R61" i="1"/>
  <c r="T61" i="1" s="1"/>
  <c r="R62" i="1"/>
  <c r="T62" i="1" s="1"/>
  <c r="R63" i="1"/>
  <c r="R64" i="1"/>
  <c r="R65" i="1"/>
  <c r="T65" i="1" s="1"/>
  <c r="R66" i="1"/>
  <c r="T66" i="1" s="1"/>
  <c r="R67" i="1"/>
  <c r="R2" i="1"/>
  <c r="T2" i="1" s="1"/>
  <c r="O3" i="1"/>
  <c r="O4" i="1"/>
  <c r="O5" i="1"/>
  <c r="O6" i="1"/>
  <c r="Q6" i="1" s="1"/>
  <c r="O7" i="1"/>
  <c r="Q7" i="1" s="1"/>
  <c r="O8" i="1"/>
  <c r="O9" i="1"/>
  <c r="O10" i="1"/>
  <c r="Q10" i="1" s="1"/>
  <c r="O11" i="1"/>
  <c r="O12" i="1"/>
  <c r="O13" i="1"/>
  <c r="O14" i="1"/>
  <c r="Q14" i="1" s="1"/>
  <c r="O15" i="1"/>
  <c r="O16" i="1"/>
  <c r="O17" i="1"/>
  <c r="O18" i="1"/>
  <c r="Q18" i="1" s="1"/>
  <c r="O19" i="1"/>
  <c r="O20" i="1"/>
  <c r="O21" i="1"/>
  <c r="O22" i="1"/>
  <c r="Q22" i="1" s="1"/>
  <c r="O23" i="1"/>
  <c r="O24" i="1"/>
  <c r="O25" i="1"/>
  <c r="O26" i="1"/>
  <c r="Q26" i="1" s="1"/>
  <c r="O27" i="1"/>
  <c r="O28" i="1"/>
  <c r="Q28" i="1" s="1"/>
  <c r="O29" i="1"/>
  <c r="O30" i="1"/>
  <c r="Q30" i="1" s="1"/>
  <c r="O31" i="1"/>
  <c r="Q31" i="1" s="1"/>
  <c r="O32" i="1"/>
  <c r="Q32" i="1" s="1"/>
  <c r="O33" i="1"/>
  <c r="O34" i="1"/>
  <c r="Q34" i="1" s="1"/>
  <c r="O35" i="1"/>
  <c r="O36" i="1"/>
  <c r="O37" i="1"/>
  <c r="O38" i="1"/>
  <c r="Q38" i="1" s="1"/>
  <c r="O39" i="1"/>
  <c r="Q39" i="1" s="1"/>
  <c r="O40" i="1"/>
  <c r="Q40" i="1" s="1"/>
  <c r="O41" i="1"/>
  <c r="O42" i="1"/>
  <c r="Q42" i="1" s="1"/>
  <c r="O43" i="1"/>
  <c r="O44" i="1"/>
  <c r="O45" i="1"/>
  <c r="O46" i="1"/>
  <c r="Q46" i="1" s="1"/>
  <c r="O47" i="1"/>
  <c r="O48" i="1"/>
  <c r="Q48" i="1" s="1"/>
  <c r="O49" i="1"/>
  <c r="O50" i="1"/>
  <c r="Q50" i="1" s="1"/>
  <c r="O51" i="1"/>
  <c r="O52" i="1"/>
  <c r="O53" i="1"/>
  <c r="O54" i="1"/>
  <c r="Q54" i="1" s="1"/>
  <c r="O55" i="1"/>
  <c r="O56" i="1"/>
  <c r="Q56" i="1" s="1"/>
  <c r="O57" i="1"/>
  <c r="O58" i="1"/>
  <c r="Q58" i="1" s="1"/>
  <c r="O59" i="1"/>
  <c r="O60" i="1"/>
  <c r="O61" i="1"/>
  <c r="O62" i="1"/>
  <c r="Q62" i="1" s="1"/>
  <c r="O63" i="1"/>
  <c r="Q63" i="1" s="1"/>
  <c r="O64" i="1"/>
  <c r="Q64" i="1" s="1"/>
  <c r="O65" i="1"/>
  <c r="O66" i="1"/>
  <c r="Q66" i="1" s="1"/>
  <c r="O67" i="1"/>
  <c r="O2" i="1"/>
  <c r="Q2" i="1" s="1"/>
  <c r="T3" i="1"/>
  <c r="T7" i="1"/>
  <c r="T11" i="1"/>
  <c r="T15" i="1"/>
  <c r="T16" i="1"/>
  <c r="T19" i="1"/>
  <c r="T23" i="1"/>
  <c r="T24" i="1"/>
  <c r="T27" i="1"/>
  <c r="T31" i="1"/>
  <c r="T32" i="1"/>
  <c r="T35" i="1"/>
  <c r="T39" i="1"/>
  <c r="T40" i="1"/>
  <c r="T43" i="1"/>
  <c r="T47" i="1"/>
  <c r="T48" i="1"/>
  <c r="T51" i="1"/>
  <c r="T55" i="1"/>
  <c r="T56" i="1"/>
  <c r="T59" i="1"/>
  <c r="T63" i="1"/>
  <c r="T64" i="1"/>
  <c r="T67" i="1"/>
  <c r="Q3" i="1"/>
  <c r="Q4" i="1"/>
  <c r="Q5" i="1"/>
  <c r="Q8" i="1"/>
  <c r="Q9" i="1"/>
  <c r="Q11" i="1"/>
  <c r="Q12" i="1"/>
  <c r="Q13" i="1"/>
  <c r="Q15" i="1"/>
  <c r="Q16" i="1"/>
  <c r="Q17" i="1"/>
  <c r="Q19" i="1"/>
  <c r="Q20" i="1"/>
  <c r="Q21" i="1"/>
  <c r="Q23" i="1"/>
  <c r="Q24" i="1"/>
  <c r="Q25" i="1"/>
  <c r="Q27" i="1"/>
  <c r="Q29" i="1"/>
  <c r="Q33" i="1"/>
  <c r="Q35" i="1"/>
  <c r="Q36" i="1"/>
  <c r="Q37" i="1"/>
  <c r="Q41" i="1"/>
  <c r="Q43" i="1"/>
  <c r="Q44" i="1"/>
  <c r="Q45" i="1"/>
  <c r="Q47" i="1"/>
  <c r="Q49" i="1"/>
  <c r="Q51" i="1"/>
  <c r="Q52" i="1"/>
  <c r="Q53" i="1"/>
  <c r="Q55" i="1"/>
  <c r="Q57" i="1"/>
  <c r="Q59" i="1"/>
  <c r="Q60" i="1"/>
  <c r="Q61" i="1"/>
  <c r="Q65" i="1"/>
  <c r="Q67" i="1"/>
  <c r="V4" i="11" l="1"/>
  <c r="T19" i="11"/>
  <c r="W34" i="11"/>
  <c r="V27" i="11"/>
  <c r="W26" i="11"/>
  <c r="X17" i="11"/>
  <c r="U12" i="11"/>
  <c r="U4" i="11"/>
  <c r="U66" i="11"/>
  <c r="AB59" i="11"/>
  <c r="AB51" i="11"/>
  <c r="AB43" i="11"/>
  <c r="X63" i="11"/>
  <c r="U42" i="11"/>
  <c r="AB27" i="11"/>
  <c r="V49" i="11"/>
  <c r="W56" i="11"/>
  <c r="T65" i="11"/>
  <c r="V31" i="11"/>
  <c r="W30" i="11"/>
  <c r="X21" i="11"/>
  <c r="U8" i="11"/>
  <c r="V22" i="11"/>
  <c r="W21" i="11"/>
  <c r="X12" i="11"/>
  <c r="X4" i="11"/>
  <c r="U3" i="11"/>
  <c r="AB63" i="11"/>
  <c r="AB55" i="11"/>
  <c r="AB47" i="11"/>
  <c r="AB39" i="11"/>
  <c r="V13" i="11"/>
  <c r="W12" i="11"/>
  <c r="V5" i="11"/>
  <c r="W4" i="11"/>
  <c r="T54" i="11"/>
  <c r="T46" i="11"/>
  <c r="T38" i="11"/>
  <c r="AB30" i="11"/>
  <c r="T29" i="11"/>
  <c r="AB21" i="11"/>
  <c r="U59" i="11"/>
  <c r="U51" i="11"/>
  <c r="U43" i="11"/>
  <c r="T20" i="11"/>
  <c r="AB12" i="11"/>
  <c r="AB4" i="11"/>
  <c r="X55" i="11"/>
  <c r="X47" i="11"/>
  <c r="X39" i="11"/>
  <c r="U34" i="11"/>
  <c r="U26" i="11"/>
  <c r="T11" i="11"/>
  <c r="U31" i="11"/>
  <c r="W29" i="11"/>
  <c r="X20" i="11"/>
  <c r="T8" i="11"/>
  <c r="V3" i="11"/>
  <c r="V53" i="11"/>
  <c r="V45" i="11"/>
  <c r="V37" i="11"/>
  <c r="U22" i="11"/>
  <c r="W20" i="11"/>
  <c r="X11" i="11"/>
  <c r="W3" i="11"/>
  <c r="T62" i="11"/>
  <c r="AB54" i="11"/>
  <c r="AB46" i="11"/>
  <c r="AB38" i="11"/>
  <c r="V28" i="11"/>
  <c r="U13" i="11"/>
  <c r="W11" i="11"/>
  <c r="U5" i="11"/>
  <c r="X3" i="11"/>
  <c r="AB29" i="11"/>
  <c r="V19" i="11"/>
  <c r="AB20" i="11"/>
  <c r="V10" i="11"/>
  <c r="T59" i="11"/>
  <c r="T51" i="11"/>
  <c r="T43" i="11"/>
  <c r="AB11" i="11"/>
  <c r="V64" i="11"/>
  <c r="X62" i="11"/>
  <c r="X54" i="11"/>
  <c r="X46" i="11"/>
  <c r="X38" i="11"/>
  <c r="T34" i="11"/>
  <c r="T26" i="11"/>
  <c r="W65" i="11"/>
  <c r="T60" i="11"/>
  <c r="W57" i="11"/>
  <c r="T52" i="11"/>
  <c r="W49" i="11"/>
  <c r="T44" i="11"/>
  <c r="W41" i="11"/>
  <c r="T36" i="11"/>
  <c r="X32" i="11"/>
  <c r="V18" i="11"/>
  <c r="W17" i="11"/>
  <c r="X8" i="11"/>
  <c r="T66" i="11"/>
  <c r="U65" i="11"/>
  <c r="T58" i="11"/>
  <c r="U57" i="11"/>
  <c r="T50" i="11"/>
  <c r="U49" i="11"/>
  <c r="T42" i="11"/>
  <c r="U41" i="11"/>
  <c r="AB34" i="11"/>
  <c r="AB26" i="11"/>
  <c r="W23" i="11"/>
  <c r="T18" i="11"/>
  <c r="X14" i="11"/>
  <c r="X6" i="11"/>
  <c r="W8" i="11"/>
  <c r="AB65" i="11"/>
  <c r="AB57" i="11"/>
  <c r="AB49" i="11"/>
  <c r="AB41" i="11"/>
  <c r="T33" i="11"/>
  <c r="U32" i="11"/>
  <c r="AB17" i="11"/>
  <c r="W14" i="11"/>
  <c r="T9" i="11"/>
  <c r="W6" i="11"/>
  <c r="U63" i="11"/>
  <c r="V62" i="11"/>
  <c r="U55" i="11"/>
  <c r="V54" i="11"/>
  <c r="U47" i="11"/>
  <c r="V46" i="11"/>
  <c r="U39" i="11"/>
  <c r="V38" i="11"/>
  <c r="AB32" i="11"/>
  <c r="T24" i="11"/>
  <c r="U23" i="11"/>
  <c r="AB8" i="11"/>
  <c r="X59" i="11"/>
  <c r="X51" i="11"/>
  <c r="X43" i="11"/>
  <c r="U30" i="11"/>
  <c r="V29" i="11"/>
  <c r="AB23" i="11"/>
  <c r="T15" i="11"/>
  <c r="U14" i="11"/>
  <c r="T7" i="11"/>
  <c r="U6" i="11"/>
  <c r="V9" i="11"/>
  <c r="V60" i="11"/>
  <c r="W59" i="11"/>
  <c r="V52" i="11"/>
  <c r="W51" i="11"/>
  <c r="V44" i="11"/>
  <c r="W43" i="11"/>
  <c r="V36" i="11"/>
  <c r="X34" i="11"/>
  <c r="X26" i="11"/>
  <c r="U21" i="11"/>
  <c r="V20" i="11"/>
  <c r="AB14" i="11"/>
  <c r="AB6" i="11"/>
  <c r="X60" i="11"/>
  <c r="X52" i="11"/>
  <c r="X44" i="11"/>
  <c r="X36" i="11"/>
  <c r="V30" i="11"/>
  <c r="U15" i="11"/>
  <c r="U7" i="11"/>
  <c r="W60" i="11"/>
  <c r="W52" i="11"/>
  <c r="W44" i="11"/>
  <c r="W36" i="11"/>
  <c r="X27" i="11"/>
  <c r="V21" i="11"/>
  <c r="T61" i="11"/>
  <c r="T53" i="11"/>
  <c r="T45" i="11"/>
  <c r="T37" i="11"/>
  <c r="W18" i="11"/>
  <c r="X9" i="11"/>
  <c r="AB52" i="11"/>
  <c r="AB44" i="11"/>
  <c r="AB36" i="11"/>
  <c r="T28" i="11"/>
  <c r="W9" i="11"/>
  <c r="J71" i="11"/>
  <c r="U33" i="11"/>
  <c r="AB18" i="11"/>
  <c r="T10" i="11"/>
  <c r="B71" i="11"/>
  <c r="V63" i="11"/>
  <c r="V55" i="11"/>
  <c r="V47" i="11"/>
  <c r="V39" i="11"/>
  <c r="U24" i="11"/>
  <c r="AB9" i="11"/>
  <c r="Z71" i="11"/>
  <c r="Y71" i="11"/>
  <c r="AA71" i="11"/>
  <c r="T3" i="11"/>
  <c r="AB3" i="11"/>
  <c r="S71" i="11"/>
  <c r="C71" i="11"/>
  <c r="D71" i="11"/>
  <c r="K71" i="11"/>
  <c r="L71" i="11"/>
  <c r="E71" i="11"/>
  <c r="F71" i="11"/>
  <c r="M71" i="11"/>
  <c r="G71" i="11"/>
  <c r="H71" i="11"/>
  <c r="I71" i="11"/>
  <c r="O71" i="11"/>
  <c r="N71" i="11"/>
  <c r="U2" i="1"/>
  <c r="V2" i="1" s="1"/>
  <c r="U60" i="1"/>
  <c r="V60" i="1" s="1"/>
  <c r="U56" i="1"/>
  <c r="V56" i="1" s="1"/>
  <c r="U48" i="1"/>
  <c r="V48" i="1" s="1"/>
  <c r="U44" i="1"/>
  <c r="V44" i="1" s="1"/>
  <c r="U40" i="1"/>
  <c r="V40" i="1" s="1"/>
  <c r="U36" i="1"/>
  <c r="V36" i="1" s="1"/>
  <c r="U32" i="1"/>
  <c r="V32" i="1" s="1"/>
  <c r="U28" i="1"/>
  <c r="V28" i="1" s="1"/>
  <c r="U24" i="1"/>
  <c r="V24" i="1" s="1"/>
  <c r="U20" i="1"/>
  <c r="V20" i="1" s="1"/>
  <c r="U16" i="1"/>
  <c r="V16" i="1" s="1"/>
  <c r="U12" i="1"/>
  <c r="V12" i="1" s="1"/>
  <c r="U8" i="1"/>
  <c r="V8" i="1" s="1"/>
  <c r="U4" i="1"/>
  <c r="V4" i="1" s="1"/>
  <c r="U67" i="1"/>
  <c r="V67" i="1" s="1"/>
  <c r="U63" i="1"/>
  <c r="V63" i="1" s="1"/>
  <c r="U59" i="1"/>
  <c r="V59" i="1" s="1"/>
  <c r="U55" i="1"/>
  <c r="V55" i="1" s="1"/>
  <c r="U51" i="1"/>
  <c r="V51" i="1" s="1"/>
  <c r="U47" i="1"/>
  <c r="V47" i="1" s="1"/>
  <c r="U43" i="1"/>
  <c r="V43" i="1" s="1"/>
  <c r="U39" i="1"/>
  <c r="V39" i="1" s="1"/>
  <c r="U35" i="1"/>
  <c r="V35" i="1" s="1"/>
  <c r="U31" i="1"/>
  <c r="V31" i="1" s="1"/>
  <c r="U27" i="1"/>
  <c r="V27" i="1" s="1"/>
  <c r="U23" i="1"/>
  <c r="V23" i="1" s="1"/>
  <c r="U19" i="1"/>
  <c r="V19" i="1" s="1"/>
  <c r="U15" i="1"/>
  <c r="V15" i="1" s="1"/>
  <c r="U11" i="1"/>
  <c r="V11" i="1" s="1"/>
  <c r="U7" i="1"/>
  <c r="V7" i="1" s="1"/>
  <c r="U3" i="1"/>
  <c r="V3" i="1" s="1"/>
  <c r="U66" i="1"/>
  <c r="V66" i="1" s="1"/>
  <c r="U62" i="1"/>
  <c r="V62" i="1" s="1"/>
  <c r="U58" i="1"/>
  <c r="V58" i="1" s="1"/>
  <c r="U54" i="1"/>
  <c r="V54" i="1" s="1"/>
  <c r="U50" i="1"/>
  <c r="V50" i="1" s="1"/>
  <c r="U46" i="1"/>
  <c r="V46" i="1" s="1"/>
  <c r="U42" i="1"/>
  <c r="V42" i="1" s="1"/>
  <c r="U38" i="1"/>
  <c r="V38" i="1" s="1"/>
  <c r="U34" i="1"/>
  <c r="V34" i="1" s="1"/>
  <c r="U30" i="1"/>
  <c r="V30" i="1" s="1"/>
  <c r="U26" i="1"/>
  <c r="V26" i="1" s="1"/>
  <c r="U22" i="1"/>
  <c r="V22" i="1" s="1"/>
  <c r="U18" i="1"/>
  <c r="V18" i="1" s="1"/>
  <c r="U14" i="1"/>
  <c r="V14" i="1" s="1"/>
  <c r="U10" i="1"/>
  <c r="V10" i="1" s="1"/>
  <c r="U6" i="1"/>
  <c r="V6" i="1" s="1"/>
  <c r="U64" i="1"/>
  <c r="V64" i="1" s="1"/>
  <c r="U52" i="1"/>
  <c r="V52" i="1" s="1"/>
  <c r="U65" i="1"/>
  <c r="V65" i="1" s="1"/>
  <c r="U61" i="1"/>
  <c r="V61" i="1" s="1"/>
  <c r="U57" i="1"/>
  <c r="V57" i="1" s="1"/>
  <c r="U53" i="1"/>
  <c r="V53" i="1" s="1"/>
  <c r="U49" i="1"/>
  <c r="V49" i="1" s="1"/>
  <c r="U45" i="1"/>
  <c r="V45" i="1" s="1"/>
  <c r="U41" i="1"/>
  <c r="V41" i="1" s="1"/>
  <c r="U37" i="1"/>
  <c r="V37" i="1" s="1"/>
  <c r="U33" i="1"/>
  <c r="V33" i="1" s="1"/>
  <c r="U29" i="1"/>
  <c r="V29" i="1" s="1"/>
  <c r="U25" i="1"/>
  <c r="V25" i="1" s="1"/>
  <c r="U21" i="1"/>
  <c r="V21" i="1" s="1"/>
  <c r="U17" i="1"/>
  <c r="V17" i="1" s="1"/>
  <c r="U13" i="1"/>
  <c r="V13" i="1" s="1"/>
  <c r="U9" i="1"/>
  <c r="V9" i="1" s="1"/>
  <c r="U5" i="1"/>
  <c r="V5" i="1" s="1"/>
  <c r="X71" i="11" l="1"/>
  <c r="V71" i="11"/>
  <c r="W71" i="11"/>
  <c r="U71" i="11"/>
  <c r="AB71" i="11"/>
  <c r="T71" i="11"/>
</calcChain>
</file>

<file path=xl/sharedStrings.xml><?xml version="1.0" encoding="utf-8"?>
<sst xmlns="http://schemas.openxmlformats.org/spreadsheetml/2006/main" count="611" uniqueCount="244">
  <si>
    <t>SN</t>
  </si>
  <si>
    <t>Item</t>
  </si>
  <si>
    <t>Packing</t>
  </si>
  <si>
    <t>Opening</t>
  </si>
  <si>
    <t>&amp;Purchase</t>
  </si>
  <si>
    <t>Total</t>
  </si>
  <si>
    <t>&amp;Sale</t>
  </si>
  <si>
    <t>Closing</t>
  </si>
  <si>
    <t>5210 (HYBRID MUSTURD)</t>
  </si>
  <si>
    <t>1 KG</t>
  </si>
  <si>
    <t>5222 (HYBRID MUSTARD)</t>
  </si>
  <si>
    <t>ADMIRE</t>
  </si>
  <si>
    <t>150 GM</t>
  </si>
  <si>
    <t>ALIETTE</t>
  </si>
  <si>
    <t>500 GM</t>
  </si>
  <si>
    <t>AMBITION</t>
  </si>
  <si>
    <t>500 ML</t>
  </si>
  <si>
    <t>1 LITRE</t>
  </si>
  <si>
    <t>ANTRACOL</t>
  </si>
  <si>
    <t>ATLANTIS</t>
  </si>
  <si>
    <t>160 GM</t>
  </si>
  <si>
    <t>BELT EXPERT</t>
  </si>
  <si>
    <t>100 ML</t>
  </si>
  <si>
    <t>BUNOS</t>
  </si>
  <si>
    <t>CONFIDOR  SUPER</t>
  </si>
  <si>
    <t>COUNCIL ACTIV</t>
  </si>
  <si>
    <t>90 GM</t>
  </si>
  <si>
    <t>DESIS</t>
  </si>
  <si>
    <t>EVERGOL XTEND</t>
  </si>
  <si>
    <t>FAME</t>
  </si>
  <si>
    <t>100 GM</t>
  </si>
  <si>
    <t>250 ML</t>
  </si>
  <si>
    <t>FENOS QUICK</t>
  </si>
  <si>
    <t>FOLICUR</t>
  </si>
  <si>
    <t>GAUCHO</t>
  </si>
  <si>
    <t>50 GM</t>
  </si>
  <si>
    <t>5 LITRE</t>
  </si>
  <si>
    <t>GLAMORE</t>
  </si>
  <si>
    <t>250 GM</t>
  </si>
  <si>
    <t>INFINTO</t>
  </si>
  <si>
    <t>LESENTA</t>
  </si>
  <si>
    <t>LUCIFER</t>
  </si>
  <si>
    <t>MOVENTO ENERGY</t>
  </si>
  <si>
    <t>NATIVO</t>
  </si>
  <si>
    <t>PLANOFIX</t>
  </si>
  <si>
    <t>RAXIL EASY</t>
  </si>
  <si>
    <t>50 ML</t>
  </si>
  <si>
    <t>REGENT GOLD</t>
  </si>
  <si>
    <t>REGENT- SC</t>
  </si>
  <si>
    <t>REGENT ULTRA</t>
  </si>
  <si>
    <t>4 KG BAG</t>
  </si>
  <si>
    <t>10 KG BAG</t>
  </si>
  <si>
    <t>20 KG</t>
  </si>
  <si>
    <t>REGENT-GR</t>
  </si>
  <si>
    <t>5 KG BAG</t>
  </si>
  <si>
    <t>25 KG</t>
  </si>
  <si>
    <t>SENCOR</t>
  </si>
  <si>
    <t>SIMBOLA</t>
  </si>
  <si>
    <t>SOLOMON</t>
  </si>
  <si>
    <t>SP 7172 BG2</t>
  </si>
  <si>
    <t>450 GM</t>
  </si>
  <si>
    <t>475 GM</t>
  </si>
  <si>
    <t>SP 7272 BG2</t>
  </si>
  <si>
    <t>SPINTOR</t>
  </si>
  <si>
    <t>75 GM</t>
  </si>
  <si>
    <t>VELAM PRIME</t>
  </si>
  <si>
    <t>sale ret</t>
  </si>
  <si>
    <t>PURCHASE RETURN</t>
  </si>
  <si>
    <t>TRANSFR IN</t>
  </si>
  <si>
    <t>TRANSFER OUT</t>
  </si>
  <si>
    <t>NATIVO:1 KG</t>
  </si>
  <si>
    <t>NATIVO:500 GM</t>
  </si>
  <si>
    <t>REGENT- SC:1 LITRE</t>
  </si>
  <si>
    <t>REGENT- SC:500 ML</t>
  </si>
  <si>
    <t>LUCIFER:160 GM</t>
  </si>
  <si>
    <t>SOLOMON:1 LITRE</t>
  </si>
  <si>
    <t>SOLOMON:500 ML</t>
  </si>
  <si>
    <t>SOLOMON:100 ML</t>
  </si>
  <si>
    <t>SOLOMON:250 ML</t>
  </si>
  <si>
    <t>FOLICUR:1 LITRE</t>
  </si>
  <si>
    <t>FOLICUR:500 ML</t>
  </si>
  <si>
    <t>GLAMORE:250 GM</t>
  </si>
  <si>
    <t>GLAMORE:100 GM</t>
  </si>
  <si>
    <t>RAXIL EASY:100 ML</t>
  </si>
  <si>
    <t>RAXIL EASY:50 ML</t>
  </si>
  <si>
    <t>RAXIL EASY:250 ML</t>
  </si>
  <si>
    <t>SENCOR:100 GM</t>
  </si>
  <si>
    <t>5222 (HYBRID MUSTARD):1 KG</t>
  </si>
  <si>
    <t>BELT EXPERT:100 ML</t>
  </si>
  <si>
    <t>SP 7172 BG2:450 GM</t>
  </si>
  <si>
    <t>SP 7172 BG2:475 GM</t>
  </si>
  <si>
    <t>LESENTA:100 GM</t>
  </si>
  <si>
    <t>ALIETTE:1 KG</t>
  </si>
  <si>
    <t>ALIETTE:500 GM</t>
  </si>
  <si>
    <t>MOVENTO ENERGY:1 LITRE</t>
  </si>
  <si>
    <t>MOVENTO ENERGY:250 ML</t>
  </si>
  <si>
    <t>ANTRACOL:1 KG</t>
  </si>
  <si>
    <t>ANTRACOL:500 GM</t>
  </si>
  <si>
    <t>ADMIRE:150 GM</t>
  </si>
  <si>
    <t>REGENT ULTRA:10 KG BAG</t>
  </si>
  <si>
    <t>REGENT ULTRA:4 KG BAG</t>
  </si>
  <si>
    <t>REGENT ULTRA:20 KG</t>
  </si>
  <si>
    <t>DESIS:1 LITRE</t>
  </si>
  <si>
    <t>GAUCHO:5 LITRE</t>
  </si>
  <si>
    <t>GAUCHO:100 ML</t>
  </si>
  <si>
    <t>GAUCHO:250 ML</t>
  </si>
  <si>
    <t>GAUCHO:50 GM</t>
  </si>
  <si>
    <t>SP 7272 BG2:450 GM</t>
  </si>
  <si>
    <t>PLANOFIX:100 ML</t>
  </si>
  <si>
    <t>PLANOFIX:250 ML</t>
  </si>
  <si>
    <t>AMBITION:1 LITRE</t>
  </si>
  <si>
    <t>AMBITION:500 ML</t>
  </si>
  <si>
    <t>SPINTOR:75 GM</t>
  </si>
  <si>
    <t>FAME:500 ML</t>
  </si>
  <si>
    <t>FAME:250 ML</t>
  </si>
  <si>
    <t>FAME:100 GM</t>
  </si>
  <si>
    <t>EVERGOL XTEND:100 ML</t>
  </si>
  <si>
    <t>REGENT-GR:25 KG</t>
  </si>
  <si>
    <t>REGENT-GR:5 KG BAG</t>
  </si>
  <si>
    <t>SIMBOLA:1 KG</t>
  </si>
  <si>
    <t>SIMBOLA:500 GM</t>
  </si>
  <si>
    <t>SIMBOLA:250 GM</t>
  </si>
  <si>
    <t>5210 (HYBRID MUSTURD):1 KG</t>
  </si>
  <si>
    <t>REGENT GOLD:250 ML</t>
  </si>
  <si>
    <t>COUNCIL ACTIV:90 GM</t>
  </si>
  <si>
    <t>ATLANTIS:160 GM</t>
  </si>
  <si>
    <t>BUNOS:1 LITRE</t>
  </si>
  <si>
    <t>BUNOS:500 ML</t>
  </si>
  <si>
    <t>FENOS QUICK:100 ML</t>
  </si>
  <si>
    <t>FENOS QUICK:250 ML</t>
  </si>
  <si>
    <t>INFINTO:1 LITRE</t>
  </si>
  <si>
    <t>INFINTO:500 ML</t>
  </si>
  <si>
    <t>VELAM PRIME:250 ML</t>
  </si>
  <si>
    <t>CONFIDOR SUPER:500 ML</t>
  </si>
  <si>
    <t>CONFIDOR SUPER:1 LITRE</t>
  </si>
  <si>
    <t>cocn mae</t>
  </si>
  <si>
    <t>sapl sale</t>
  </si>
  <si>
    <t>sale traf out</t>
  </si>
  <si>
    <t>diff</t>
  </si>
  <si>
    <t>sap lpurc</t>
  </si>
  <si>
    <t>sapl trafer in</t>
  </si>
  <si>
    <t>sapl closing</t>
  </si>
  <si>
    <t>Row Labels</t>
  </si>
  <si>
    <t>Grand Total</t>
  </si>
  <si>
    <t>Master Name</t>
  </si>
  <si>
    <t>SPINTOR SC495 20X75ML BOT IN</t>
  </si>
  <si>
    <t>GAUCHO FS600 40X250ML BOT IN</t>
  </si>
  <si>
    <t>MUSTARD PA 5210 (LOC) 30X1KG BAG IN</t>
  </si>
  <si>
    <t>MUSTARD 5222 30X1KG BAG IN</t>
  </si>
  <si>
    <t>ADMIRE (T) WG70 30X150GR BOT IN</t>
  </si>
  <si>
    <t>ALIETTE WP80 20X500GR BAG IN</t>
  </si>
  <si>
    <t>ALIETTE WP80 10X1KG BAG IN</t>
  </si>
  <si>
    <t>AMBITION 20X500ML BOT IN</t>
  </si>
  <si>
    <t>AMBITION 10X1L BOT IN</t>
  </si>
  <si>
    <t>ANTRACOL (T) WP70 20X500GR BAG IN</t>
  </si>
  <si>
    <t>ANTRACOL (T) WP70 10X1KG BAG IN</t>
  </si>
  <si>
    <t>ATLANTIS KL3 6 15X160GR BOT IN</t>
  </si>
  <si>
    <t>BELT EXPERT SC480 50X100ML BOT IN</t>
  </si>
  <si>
    <t>BUONOS SC430 20X500ML BOT IN</t>
  </si>
  <si>
    <t>BUONOS SC430 10X1L BOT IN</t>
  </si>
  <si>
    <t>CONFIDOR SUPER (T) SC350 20X500ML BOT IN</t>
  </si>
  <si>
    <t>CONFIDOR SUPER (T) SC350 10X1L BOT IN</t>
  </si>
  <si>
    <t>COUNCIL ACTIV WG30 12X(5X90GR) BOX IN</t>
  </si>
  <si>
    <t>DECIS EC 28 10X1L BOT IN</t>
  </si>
  <si>
    <t>EVERGOL XTEND FS308 50X100ML BOT IN</t>
  </si>
  <si>
    <t>FAME (T) SC480 20X100ML BOT IN</t>
  </si>
  <si>
    <t>FAME (T) SC480 8X250ML BOT IN</t>
  </si>
  <si>
    <t>FAME (T) SC480 4X500ML BOT IN</t>
  </si>
  <si>
    <t>FENOS QUICK SC150 50X100ML BOT IN</t>
  </si>
  <si>
    <t>FENOS QUICK SC150 40X250ML BOT IN</t>
  </si>
  <si>
    <t>FOLICUR (T) EC250 20X500ML BOT IN</t>
  </si>
  <si>
    <t>FOLICUR (T) EC250 10X1L BOT IN</t>
  </si>
  <si>
    <t>GAUCHO FS600 100X50ML BOT IN</t>
  </si>
  <si>
    <t>GAUCHO FS600 50X100ML BOT IN</t>
  </si>
  <si>
    <t>GAUCHO FS600 2X5L BOT IN</t>
  </si>
  <si>
    <t>GLAMORE WG80 20X100GR BOT IN</t>
  </si>
  <si>
    <t>GLAMORE WG80 8X250GR BAG IN</t>
  </si>
  <si>
    <t>INFINITO SC687 5 20X500ML BOT IN</t>
  </si>
  <si>
    <t>INFINITO SC687 5 10X1L BOT IN</t>
  </si>
  <si>
    <t>LESENTA WG80 50X100GR BAG IN</t>
  </si>
  <si>
    <t>LUCIFER (T) WP15 25X160GR BAG IN</t>
  </si>
  <si>
    <t>MOVENTO ENERGY SC240 40X250ML BOT IN</t>
  </si>
  <si>
    <t>MOVENTO ENERGY SC240 10X1L BOT IN</t>
  </si>
  <si>
    <t>NATIVO WG75 20X500GR BAG IN</t>
  </si>
  <si>
    <t>NATIVO WG75 10X1KG BAG IN</t>
  </si>
  <si>
    <t>PLANOFIX SL4 5 50X100ML BOT IN</t>
  </si>
  <si>
    <t>PLANOFIX SL4 5 40X250ML BOT IN</t>
  </si>
  <si>
    <t>RAXIL EASY FS60 100X50ML BOT IN</t>
  </si>
  <si>
    <t>RAXIL (T) DS2 5X(10X100GR) BAG IN</t>
  </si>
  <si>
    <t>RAXIL EASY FS60 40X250ML BOT IN</t>
  </si>
  <si>
    <t>REGENT GOLD SC200 40X250ML BOT IN</t>
  </si>
  <si>
    <t>REGENT (T) SC50 20X500ML BOT IN</t>
  </si>
  <si>
    <t>REGENT (T) SC50 10X1L BOT IN</t>
  </si>
  <si>
    <t>REGENT ULTRA GR0 6 5X4KG BAG IN</t>
  </si>
  <si>
    <t>REGENT ULTRA GR0.6 2X10KG BAG IN</t>
  </si>
  <si>
    <t>REGENT ULTRA GR0 6 1X20KG BAG IN</t>
  </si>
  <si>
    <t>REGENT GR0 3 4X5KG BAG IN</t>
  </si>
  <si>
    <t>REGENT GR0 3 1X25KG BOX WW</t>
  </si>
  <si>
    <t>SENCOR WP70 60X100GR BAG IN</t>
  </si>
  <si>
    <t>SIMBOLA (T) SG20 20X250G BOT IN</t>
  </si>
  <si>
    <t>SIMBOLA (T) SG20 10X500G BOT IN</t>
  </si>
  <si>
    <t>SIMBOLA (T) SG20 10X1KG BOT IN</t>
  </si>
  <si>
    <t>SOLOMON OD300 50X100ML BOT IN</t>
  </si>
  <si>
    <t>SOLOMON OD300 40X250ML BOT IN</t>
  </si>
  <si>
    <t>SOLOMON OD300 20X500ML BOT IN</t>
  </si>
  <si>
    <t>SOLOMON OD300 10X1L BOT IN</t>
  </si>
  <si>
    <t>SURPASS 7172 BG2 20X450GR BAG IN</t>
  </si>
  <si>
    <t>SURPASS 7272 BG2 (LOC) 20X450G BAG IN</t>
  </si>
  <si>
    <t>VELUM PRIME SC400 40X250ML BOT IN</t>
  </si>
  <si>
    <t>Sum of Opening</t>
  </si>
  <si>
    <t>Sum of &amp;Purchase</t>
  </si>
  <si>
    <t>Sum of PURCHASE RETURN</t>
  </si>
  <si>
    <t>Sum of &amp;Sale</t>
  </si>
  <si>
    <t>Sum of sale ret</t>
  </si>
  <si>
    <t>Sum of Closing</t>
  </si>
  <si>
    <t>Company Name:-BAYER</t>
  </si>
  <si>
    <t>Stock and Sales FOR THE PERIOD 01-Apr-2020 TO 31-Mar-2021</t>
  </si>
  <si>
    <t>DISTRIBUTOR PRODUCTWISE</t>
  </si>
  <si>
    <t>OUTPUT IN : PIC,DETAILS AS : Column,CONSIDER : Voucher Date,INCLUDE VALIDATION : False</t>
  </si>
  <si>
    <t>DISTRIBUTOR:Punjab Khad Beej Bhandar,</t>
  </si>
  <si>
    <t>DISTRIBUTOR</t>
  </si>
  <si>
    <t>SAPCODE</t>
  </si>
  <si>
    <t>PRODUCT</t>
  </si>
  <si>
    <t>ITEMALIAS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</si>
  <si>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</si>
  <si>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</si>
  <si>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</si>
  <si>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</si>
  <si>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</si>
  <si>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</si>
  <si>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</si>
  <si>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</si>
  <si>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</si>
  <si>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Punjab Khad Beej Bhandar</t>
  </si>
  <si>
    <t>DECIS EC 28 20X500ML BOT IN</t>
  </si>
  <si>
    <t>GAUCHO FS600 2X(5X1L) BOT IN</t>
  </si>
  <si>
    <t>MELODY DUO WP66 8 10X800G BAG IN</t>
  </si>
  <si>
    <t>NEWPRODUCT_9060532</t>
  </si>
  <si>
    <t>GRANDTOTAL</t>
  </si>
  <si>
    <t>Generated on 6/5/2021 8:25:51 AM</t>
  </si>
  <si>
    <t>Product</t>
  </si>
  <si>
    <t>Zylem Report - 01-Apr-2020 TO 31-Mar-2021</t>
  </si>
  <si>
    <t>Distributor Report - 01-Apr-2020 TO 31-Mar-2021</t>
  </si>
  <si>
    <t>Differnce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</si>
</sst>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sz val="7"/>
      <color rgb="FF000000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2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0" borderId="0" xfId="0" applyNumberFormat="1"/>
    <xf numFmtId="0" fontId="0" fillId="0" borderId="0" xfId="0" pivotButton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/>
    </xf>
    <xf numFmtId="0" fontId="0" fillId="3" borderId="0" xfId="0" applyFill="1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0" fillId="0" borderId="0" xfId="0" applyAlignment="1"/>
    <xf numFmtId="0" fontId="20" fillId="35" borderId="10" xfId="0" applyFont="1" applyFill="1" applyBorder="1" applyAlignment="1">
      <alignment horizontal="center"/>
    </xf>
    <xf numFmtId="0" fontId="0" fillId="0" borderId="0" xfId="0" applyBorder="1" applyAlignment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20" fillId="35" borderId="11" xfId="0" applyFont="1" applyFill="1" applyBorder="1" applyAlignment="1">
      <alignment horizontal="center"/>
    </xf>
    <xf numFmtId="0" fontId="23" fillId="0" borderId="0" xfId="0" applyFont="1"/>
    <xf numFmtId="0" fontId="0" fillId="0" borderId="18" xfId="0" applyBorder="1" applyAlignment="1"/>
    <xf numFmtId="0" fontId="0" fillId="0" borderId="18" xfId="0" applyBorder="1"/>
    <xf numFmtId="0" fontId="0" fillId="0" borderId="17" xfId="0" applyBorder="1" applyAlignment="1"/>
    <xf numFmtId="0" fontId="0" fillId="0" borderId="0" xfId="0" applyBorder="1"/>
    <xf numFmtId="0" fontId="20" fillId="35" borderId="16" xfId="0" applyFont="1" applyFill="1" applyBorder="1" applyAlignment="1">
      <alignment horizontal="center"/>
    </xf>
    <xf numFmtId="0" fontId="0" fillId="0" borderId="17" xfId="0" applyBorder="1"/>
    <xf numFmtId="0" fontId="20" fillId="35" borderId="15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/>
    <xf numFmtId="0" fontId="20" fillId="35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right" wrapText="1"/>
    </xf>
    <xf numFmtId="2" fontId="22" fillId="37" borderId="10" xfId="0" applyNumberFormat="1" applyFont="1" applyFill="1" applyBorder="1" applyAlignment="1">
      <alignment horizontal="left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20" fillId="35" borderId="21" xfId="0" applyFont="1" applyFill="1" applyBorder="1" applyAlignment="1">
      <alignment horizontal="center"/>
    </xf>
    <xf numFmtId="0" fontId="0" fillId="0" borderId="22" xfId="0" applyBorder="1"/>
    <xf numFmtId="0" fontId="0" fillId="0" borderId="23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52.575830902781" createdVersion="7" refreshedVersion="7" minRefreshableVersion="3" recordCount="66" xr:uid="{E8F1B14F-47EF-45E2-83BA-5FD4EB62F96A}">
  <cacheSource type="worksheet">
    <worksheetSource ref="A1:V67" sheet="sns"/>
  </cacheSource>
  <cacheFields count="22">
    <cacheField name="SN" numFmtId="0">
      <sharedItems containsString="0" containsBlank="1" containsNumber="1" containsInteger="1" minValue="1" maxValue="36"/>
    </cacheField>
    <cacheField name="Item" numFmtId="0">
      <sharedItems/>
    </cacheField>
    <cacheField name="Packing" numFmtId="0">
      <sharedItems/>
    </cacheField>
    <cacheField name="Opening" numFmtId="0">
      <sharedItems containsString="0" containsBlank="1" containsNumber="1" containsInteger="1" minValue="1" maxValue="228"/>
    </cacheField>
    <cacheField name="&amp;Purchase" numFmtId="0">
      <sharedItems containsString="0" containsBlank="1" containsNumber="1" containsInteger="1" minValue="1" maxValue="1400"/>
    </cacheField>
    <cacheField name="PURCHASE RETURN" numFmtId="0">
      <sharedItems containsString="0" containsBlank="1" containsNumber="1" containsInteger="1" minValue="20" maxValue="545"/>
    </cacheField>
    <cacheField name="TRANSFR IN" numFmtId="0">
      <sharedItems containsString="0" containsBlank="1" containsNumber="1" containsInteger="1" minValue="0" maxValue="2"/>
    </cacheField>
    <cacheField name="Total" numFmtId="0">
      <sharedItems containsSemiMixedTypes="0" containsString="0" containsNumber="1" containsInteger="1" minValue="1" maxValue="1476"/>
    </cacheField>
    <cacheField name="&amp;Sale" numFmtId="0">
      <sharedItems containsString="0" containsBlank="1" containsNumber="1" containsInteger="1" minValue="1" maxValue="1170"/>
    </cacheField>
    <cacheField name="sale ret" numFmtId="0">
      <sharedItems containsString="0" containsBlank="1" containsNumber="1" containsInteger="1" minValue="1" maxValue="139"/>
    </cacheField>
    <cacheField name="TRANSFER OUT" numFmtId="0">
      <sharedItems containsString="0" containsBlank="1" containsNumber="1" containsInteger="1" minValue="2" maxValue="2"/>
    </cacheField>
    <cacheField name="Closing" numFmtId="0">
      <sharedItems containsSemiMixedTypes="0" containsString="0" containsNumber="1" containsInteger="1" minValue="-2" maxValue="638"/>
    </cacheField>
    <cacheField name="cocn mae" numFmtId="0">
      <sharedItems/>
    </cacheField>
    <cacheField name="Master Name" numFmtId="0">
      <sharedItems count="64">
        <s v="MUSTARD PA 5210 (LOC) 30X1KG BAG IN"/>
        <s v="MUSTARD 5222 30X1KG BAG IN"/>
        <s v="ADMIRE (T) WG70 30X150GR BOT IN"/>
        <s v="ALIETTE WP80 20X500GR BAG IN"/>
        <s v="ALIETTE WP80 10X1KG BAG IN"/>
        <s v="AMBITION 20X500ML BOT IN"/>
        <s v="AMBITION 10X1L BOT IN"/>
        <s v="ANTRACOL (T) WP70 20X500GR BAG IN"/>
        <s v="ANTRACOL (T) WP70 10X1KG BAG IN"/>
        <s v="ATLANTIS KL3 6 15X160GR BOT IN"/>
        <s v="BELT EXPERT SC480 50X100ML BOT IN"/>
        <s v="BUONOS SC430 20X500ML BOT IN"/>
        <s v="BUONOS SC430 10X1L BOT IN"/>
        <s v="CONFIDOR SUPER (T) SC350 20X500ML BOT IN"/>
        <s v="CONFIDOR SUPER (T) SC350 10X1L BOT IN"/>
        <s v="COUNCIL ACTIV WG30 12X(5X90GR) BOX IN"/>
        <s v="DECIS EC 28 10X1L BOT IN"/>
        <s v="EVERGOL XTEND FS308 50X100ML BOT IN"/>
        <s v="FAME (T) SC480 20X100ML BOT IN"/>
        <s v="FAME (T) SC480 8X250ML BOT IN"/>
        <s v="FAME (T) SC480 4X500ML BOT IN"/>
        <s v="FENOS QUICK SC150 50X100ML BOT IN"/>
        <s v="FENOS QUICK SC150 40X250ML BOT IN"/>
        <s v="FOLICUR (T) EC250 20X500ML BOT IN"/>
        <s v="FOLICUR (T) EC250 10X1L BOT IN"/>
        <s v="GAUCHO FS600 100X50ML BOT IN"/>
        <s v="GAUCHO FS600 50X100ML BOT IN"/>
        <s v="GAUCHO FS600 40X250ML BOT IN"/>
        <s v="GAUCHO FS600 2X5L BOT IN"/>
        <s v="GLAMORE WG80 20X100GR BOT IN"/>
        <s v="GLAMORE WG80 8X250GR BAG IN"/>
        <s v="INFINITO SC687 5 20X500ML BOT IN"/>
        <s v="INFINITO SC687 5 10X1L BOT IN"/>
        <s v="LESENTA WG80 50X100GR BAG IN"/>
        <s v="LUCIFER (T) WP15 25X160GR BAG IN"/>
        <s v="MOVENTO ENERGY SC240 40X250ML BOT IN"/>
        <s v="MOVENTO ENERGY SC240 10X1L BOT IN"/>
        <s v="NATIVO WG75 20X500GR BAG IN"/>
        <s v="NATIVO WG75 10X1KG BAG IN"/>
        <s v="PLANOFIX SL4 5 50X100ML BOT IN"/>
        <s v="PLANOFIX SL4 5 40X250ML BOT IN"/>
        <s v="RAXIL EASY FS60 100X50ML BOT IN"/>
        <s v="RAXIL (T) DS2 5X(10X100GR) BAG IN"/>
        <s v="RAXIL EASY FS60 40X250ML BOT IN"/>
        <s v="REGENT GOLD SC200 40X250ML BOT IN"/>
        <s v="REGENT (T) SC50 20X500ML BOT IN"/>
        <s v="REGENT (T) SC50 10X1L BOT IN"/>
        <s v="REGENT ULTRA GR0 6 5X4KG BAG IN"/>
        <s v="REGENT ULTRA GR0.6 2X10KG BAG IN"/>
        <s v="REGENT ULTRA GR0 6 1X20KG BAG IN"/>
        <s v="REGENT GR0 3 4X5KG BAG IN"/>
        <s v="REGENT GR0 3 1X25KG BOX WW"/>
        <s v="SENCOR WP70 60X100GR BAG IN"/>
        <s v="SIMBOLA (T) SG20 20X250G BOT IN"/>
        <s v="SIMBOLA (T) SG20 10X500G BOT IN"/>
        <s v="SIMBOLA (T) SG20 10X1KG BOT IN"/>
        <s v="SOLOMON OD300 50X100ML BOT IN"/>
        <s v="SOLOMON OD300 40X250ML BOT IN"/>
        <s v="SOLOMON OD300 20X500ML BOT IN"/>
        <s v="SOLOMON OD300 10X1L BOT IN"/>
        <s v="SURPASS 7172 BG2 20X450GR BAG IN"/>
        <s v="SURPASS 7272 BG2 (LOC) 20X450G BAG IN"/>
        <s v="SPINTOR SC495 20X75ML BOT IN"/>
        <s v="VELUM PRIME SC400 40X250ML BOT IN"/>
      </sharedItems>
    </cacheField>
    <cacheField name="sapl sale" numFmtId="0">
      <sharedItems containsSemiMixedTypes="0" containsString="0" containsNumber="1" containsInteger="1" minValue="0" maxValue="1031"/>
    </cacheField>
    <cacheField name="sale traf out" numFmtId="0">
      <sharedItems containsString="0" containsBlank="1" containsNumber="1" containsInteger="1" minValue="2" maxValue="2"/>
    </cacheField>
    <cacheField name="diff" numFmtId="0">
      <sharedItems containsSemiMixedTypes="0" containsString="0" containsNumber="1" containsInteger="1" minValue="0" maxValue="0"/>
    </cacheField>
    <cacheField name="sap lpurc" numFmtId="0">
      <sharedItems containsSemiMixedTypes="0" containsString="0" containsNumber="1" containsInteger="1" minValue="0" maxValue="1100"/>
    </cacheField>
    <cacheField name="sapl trafer in" numFmtId="0">
      <sharedItems containsString="0" containsBlank="1" containsNumber="1" containsInteger="1" minValue="2" maxValue="2"/>
    </cacheField>
    <cacheField name="diff2" numFmtId="0">
      <sharedItems containsSemiMixedTypes="0" containsString="0" containsNumber="1" containsInteger="1" minValue="0" maxValue="0"/>
    </cacheField>
    <cacheField name="sapl closing" numFmtId="0">
      <sharedItems containsSemiMixedTypes="0" containsString="0" containsNumber="1" containsInteger="1" minValue="-2" maxValue="638"/>
    </cacheField>
    <cacheField name="diff3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">
  <r>
    <n v="1"/>
    <s v="5210 (HYBRID MUSTURD)"/>
    <s v="1 KG"/>
    <n v="1"/>
    <n v="161"/>
    <m/>
    <m/>
    <n v="162"/>
    <n v="161"/>
    <m/>
    <m/>
    <n v="1"/>
    <s v="5210 (HYBRID MUSTURD):1 KG"/>
    <x v="0"/>
    <n v="161"/>
    <m/>
    <n v="0"/>
    <n v="161"/>
    <m/>
    <n v="0"/>
    <n v="1"/>
    <n v="0"/>
  </r>
  <r>
    <n v="2"/>
    <s v="5222 (HYBRID MUSTARD)"/>
    <s v="1 KG"/>
    <m/>
    <n v="160"/>
    <m/>
    <m/>
    <n v="167"/>
    <n v="167"/>
    <n v="7"/>
    <m/>
    <n v="0"/>
    <s v="5222 (HYBRID MUSTARD):1 KG"/>
    <x v="1"/>
    <n v="160"/>
    <m/>
    <n v="0"/>
    <n v="160"/>
    <m/>
    <n v="0"/>
    <n v="0"/>
    <n v="0"/>
  </r>
  <r>
    <n v="3"/>
    <s v="ADMIRE"/>
    <s v="150 GM"/>
    <n v="10"/>
    <m/>
    <m/>
    <m/>
    <n v="10"/>
    <n v="10"/>
    <m/>
    <m/>
    <n v="0"/>
    <s v="ADMIRE:150 GM"/>
    <x v="2"/>
    <n v="10"/>
    <m/>
    <n v="0"/>
    <n v="0"/>
    <m/>
    <n v="0"/>
    <n v="0"/>
    <n v="0"/>
  </r>
  <r>
    <n v="4"/>
    <s v="ALIETTE"/>
    <s v="500 GM"/>
    <n v="11"/>
    <n v="40"/>
    <m/>
    <m/>
    <n v="53"/>
    <n v="17"/>
    <n v="2"/>
    <m/>
    <n v="36"/>
    <s v="ALIETTE:500 GM"/>
    <x v="3"/>
    <n v="15"/>
    <m/>
    <n v="0"/>
    <n v="40"/>
    <m/>
    <n v="0"/>
    <n v="36"/>
    <n v="0"/>
  </r>
  <r>
    <m/>
    <s v="ALIETTE"/>
    <s v="1 KG"/>
    <n v="9"/>
    <n v="30"/>
    <m/>
    <m/>
    <n v="39"/>
    <n v="24"/>
    <m/>
    <m/>
    <n v="15"/>
    <s v="ALIETTE:1 KG"/>
    <x v="4"/>
    <n v="24"/>
    <m/>
    <n v="0"/>
    <n v="30"/>
    <m/>
    <n v="0"/>
    <n v="15"/>
    <n v="0"/>
  </r>
  <r>
    <n v="5"/>
    <s v="AMBITION"/>
    <s v="500 ML"/>
    <n v="158"/>
    <m/>
    <m/>
    <m/>
    <n v="158"/>
    <n v="38"/>
    <m/>
    <m/>
    <n v="120"/>
    <s v="AMBITION:500 ML"/>
    <x v="5"/>
    <n v="38"/>
    <m/>
    <n v="0"/>
    <n v="0"/>
    <m/>
    <n v="0"/>
    <n v="120"/>
    <n v="0"/>
  </r>
  <r>
    <m/>
    <s v="AMBITION"/>
    <s v="1 LITRE"/>
    <n v="228"/>
    <n v="1100"/>
    <m/>
    <m/>
    <n v="1342"/>
    <n v="855"/>
    <n v="14"/>
    <m/>
    <n v="487"/>
    <s v="AMBITION:1 LITRE"/>
    <x v="6"/>
    <n v="841"/>
    <m/>
    <n v="0"/>
    <n v="1100"/>
    <m/>
    <n v="0"/>
    <n v="487"/>
    <n v="0"/>
  </r>
  <r>
    <n v="6"/>
    <s v="ANTRACOL"/>
    <s v="500 GM"/>
    <n v="32"/>
    <n v="80"/>
    <m/>
    <m/>
    <n v="112"/>
    <n v="45"/>
    <m/>
    <m/>
    <n v="67"/>
    <s v="ANTRACOL:500 GM"/>
    <x v="7"/>
    <n v="45"/>
    <m/>
    <n v="0"/>
    <n v="80"/>
    <m/>
    <n v="0"/>
    <n v="67"/>
    <n v="0"/>
  </r>
  <r>
    <m/>
    <s v="ANTRACOL"/>
    <s v="1 KG"/>
    <n v="10"/>
    <n v="160"/>
    <m/>
    <m/>
    <n v="170"/>
    <n v="167"/>
    <m/>
    <m/>
    <n v="3"/>
    <s v="ANTRACOL:1 KG"/>
    <x v="8"/>
    <n v="167"/>
    <m/>
    <n v="0"/>
    <n v="160"/>
    <m/>
    <n v="0"/>
    <n v="3"/>
    <n v="0"/>
  </r>
  <r>
    <n v="7"/>
    <s v="ATLANTIS"/>
    <s v="160 GM"/>
    <m/>
    <n v="225"/>
    <n v="75"/>
    <m/>
    <n v="241"/>
    <n v="163"/>
    <n v="16"/>
    <m/>
    <n v="3"/>
    <s v="ATLANTIS:160 GM"/>
    <x v="9"/>
    <n v="147"/>
    <m/>
    <n v="0"/>
    <n v="150"/>
    <m/>
    <n v="0"/>
    <n v="3"/>
    <n v="0"/>
  </r>
  <r>
    <n v="8"/>
    <s v="BELT EXPERT"/>
    <s v="100 ML"/>
    <n v="42"/>
    <n v="250"/>
    <n v="100"/>
    <m/>
    <n v="292"/>
    <n v="169"/>
    <m/>
    <m/>
    <n v="23"/>
    <s v="BELT EXPERT:100 ML"/>
    <x v="10"/>
    <n v="169"/>
    <m/>
    <n v="0"/>
    <n v="150"/>
    <m/>
    <n v="0"/>
    <n v="23"/>
    <n v="0"/>
  </r>
  <r>
    <n v="9"/>
    <s v="BUNOS"/>
    <s v="500 ML"/>
    <m/>
    <n v="100"/>
    <m/>
    <m/>
    <n v="101"/>
    <n v="22"/>
    <n v="1"/>
    <m/>
    <n v="79"/>
    <s v="BUNOS:500 ML"/>
    <x v="11"/>
    <n v="21"/>
    <m/>
    <n v="0"/>
    <n v="100"/>
    <m/>
    <n v="0"/>
    <n v="79"/>
    <n v="0"/>
  </r>
  <r>
    <m/>
    <s v="BUNOS"/>
    <s v="1 LITRE"/>
    <m/>
    <n v="180"/>
    <m/>
    <m/>
    <n v="182"/>
    <n v="126"/>
    <n v="2"/>
    <m/>
    <n v="56"/>
    <s v="BUNOS:1 LITRE"/>
    <x v="12"/>
    <n v="124"/>
    <m/>
    <n v="0"/>
    <n v="180"/>
    <m/>
    <n v="0"/>
    <n v="56"/>
    <n v="0"/>
  </r>
  <r>
    <n v="10"/>
    <s v="CONFIDOR  SUPER"/>
    <s v="500 ML"/>
    <n v="5"/>
    <m/>
    <m/>
    <m/>
    <n v="5"/>
    <n v="5"/>
    <m/>
    <m/>
    <n v="0"/>
    <s v="CONFIDOR SUPER:500 ML"/>
    <x v="13"/>
    <n v="5"/>
    <m/>
    <n v="0"/>
    <n v="0"/>
    <m/>
    <n v="0"/>
    <n v="0"/>
    <n v="0"/>
  </r>
  <r>
    <m/>
    <s v="CONFIDOR  SUPER"/>
    <s v="1 LITRE"/>
    <m/>
    <n v="1"/>
    <m/>
    <m/>
    <n v="1"/>
    <n v="1"/>
    <m/>
    <m/>
    <n v="0"/>
    <s v="CONFIDOR SUPER:1 LITRE"/>
    <x v="14"/>
    <n v="1"/>
    <m/>
    <n v="0"/>
    <n v="1"/>
    <m/>
    <n v="0"/>
    <n v="0"/>
    <n v="0"/>
  </r>
  <r>
    <n v="11"/>
    <s v="COUNCIL ACTIV"/>
    <s v="90 GM"/>
    <m/>
    <n v="180"/>
    <n v="60"/>
    <m/>
    <n v="189"/>
    <n v="124"/>
    <n v="9"/>
    <m/>
    <n v="5"/>
    <s v="COUNCIL ACTIV:90 GM"/>
    <x v="15"/>
    <n v="115"/>
    <m/>
    <n v="0"/>
    <n v="120"/>
    <m/>
    <n v="0"/>
    <n v="5"/>
    <n v="0"/>
  </r>
  <r>
    <n v="12"/>
    <s v="DESIS"/>
    <s v="1 LITRE"/>
    <n v="1"/>
    <m/>
    <m/>
    <m/>
    <n v="1"/>
    <n v="1"/>
    <m/>
    <m/>
    <n v="0"/>
    <s v="DESIS:1 LITRE"/>
    <x v="16"/>
    <n v="1"/>
    <m/>
    <n v="0"/>
    <n v="0"/>
    <m/>
    <n v="0"/>
    <n v="0"/>
    <n v="0"/>
  </r>
  <r>
    <n v="13"/>
    <s v="EVERGOL XTEND"/>
    <s v="100 ML"/>
    <m/>
    <n v="2"/>
    <m/>
    <m/>
    <n v="2"/>
    <n v="2"/>
    <m/>
    <m/>
    <n v="0"/>
    <s v="EVERGOL XTEND:100 ML"/>
    <x v="17"/>
    <n v="2"/>
    <m/>
    <n v="0"/>
    <n v="2"/>
    <m/>
    <n v="0"/>
    <n v="0"/>
    <n v="0"/>
  </r>
  <r>
    <n v="14"/>
    <s v="FAME"/>
    <s v="100 GM"/>
    <n v="27"/>
    <n v="100"/>
    <m/>
    <m/>
    <n v="127"/>
    <n v="125"/>
    <m/>
    <m/>
    <n v="2"/>
    <s v="FAME:100 GM"/>
    <x v="18"/>
    <n v="125"/>
    <m/>
    <n v="0"/>
    <n v="100"/>
    <m/>
    <n v="0"/>
    <n v="2"/>
    <n v="0"/>
  </r>
  <r>
    <m/>
    <s v="FAME"/>
    <s v="250 ML"/>
    <n v="14"/>
    <n v="100"/>
    <n v="48"/>
    <m/>
    <n v="114"/>
    <n v="62"/>
    <m/>
    <m/>
    <n v="4"/>
    <s v="FAME:250 ML"/>
    <x v="19"/>
    <n v="62"/>
    <m/>
    <n v="0"/>
    <n v="52"/>
    <m/>
    <n v="0"/>
    <n v="4"/>
    <n v="0"/>
  </r>
  <r>
    <m/>
    <s v="FAME"/>
    <s v="500 ML"/>
    <n v="6"/>
    <n v="38"/>
    <m/>
    <m/>
    <n v="45"/>
    <n v="42"/>
    <n v="1"/>
    <m/>
    <n v="3"/>
    <s v="FAME:500 ML"/>
    <x v="20"/>
    <n v="41"/>
    <m/>
    <n v="0"/>
    <n v="38"/>
    <m/>
    <n v="0"/>
    <n v="3"/>
    <n v="0"/>
  </r>
  <r>
    <n v="15"/>
    <s v="FENOS QUICK"/>
    <s v="100 ML"/>
    <m/>
    <n v="50"/>
    <m/>
    <m/>
    <n v="50"/>
    <n v="32"/>
    <m/>
    <m/>
    <n v="18"/>
    <s v="FENOS QUICK:100 ML"/>
    <x v="21"/>
    <n v="32"/>
    <m/>
    <n v="0"/>
    <n v="50"/>
    <m/>
    <n v="0"/>
    <n v="18"/>
    <n v="0"/>
  </r>
  <r>
    <m/>
    <s v="FENOS QUICK"/>
    <s v="250 ML"/>
    <m/>
    <n v="40"/>
    <m/>
    <m/>
    <n v="40"/>
    <n v="25"/>
    <m/>
    <m/>
    <n v="15"/>
    <s v="FENOS QUICK:250 ML"/>
    <x v="22"/>
    <n v="25"/>
    <m/>
    <n v="0"/>
    <n v="40"/>
    <m/>
    <n v="0"/>
    <n v="15"/>
    <n v="0"/>
  </r>
  <r>
    <n v="16"/>
    <s v="FOLICUR"/>
    <s v="500 ML"/>
    <n v="7"/>
    <n v="40"/>
    <m/>
    <m/>
    <n v="48"/>
    <n v="45"/>
    <n v="1"/>
    <m/>
    <n v="3"/>
    <s v="FOLICUR:500 ML"/>
    <x v="23"/>
    <n v="44"/>
    <m/>
    <n v="0"/>
    <n v="40"/>
    <m/>
    <n v="0"/>
    <n v="3"/>
    <n v="0"/>
  </r>
  <r>
    <m/>
    <s v="FOLICUR"/>
    <s v="1 LITRE"/>
    <n v="40"/>
    <m/>
    <m/>
    <m/>
    <n v="41"/>
    <n v="43"/>
    <n v="1"/>
    <m/>
    <n v="-2"/>
    <s v="FOLICUR:1 LITRE"/>
    <x v="24"/>
    <n v="42"/>
    <m/>
    <n v="0"/>
    <n v="0"/>
    <m/>
    <n v="0"/>
    <n v="-2"/>
    <n v="0"/>
  </r>
  <r>
    <n v="17"/>
    <s v="GAUCHO"/>
    <s v="50 GM"/>
    <n v="2"/>
    <n v="300"/>
    <m/>
    <m/>
    <n v="302"/>
    <n v="300"/>
    <m/>
    <m/>
    <n v="2"/>
    <s v="GAUCHO:50 GM"/>
    <x v="25"/>
    <n v="300"/>
    <m/>
    <n v="0"/>
    <n v="300"/>
    <m/>
    <n v="0"/>
    <n v="2"/>
    <n v="0"/>
  </r>
  <r>
    <m/>
    <s v="GAUCHO"/>
    <s v="100 ML"/>
    <n v="26"/>
    <n v="300"/>
    <n v="50"/>
    <m/>
    <n v="326"/>
    <n v="256"/>
    <m/>
    <m/>
    <n v="20"/>
    <s v="GAUCHO:100 ML"/>
    <x v="26"/>
    <n v="256"/>
    <m/>
    <n v="0"/>
    <n v="250"/>
    <m/>
    <n v="0"/>
    <n v="20"/>
    <n v="0"/>
  </r>
  <r>
    <m/>
    <s v="GAUCHO"/>
    <s v="250 ML"/>
    <n v="12"/>
    <m/>
    <m/>
    <m/>
    <n v="13"/>
    <n v="9"/>
    <n v="1"/>
    <m/>
    <n v="4"/>
    <s v="GAUCHO:250 ML"/>
    <x v="27"/>
    <n v="8"/>
    <m/>
    <n v="0"/>
    <n v="0"/>
    <m/>
    <n v="0"/>
    <n v="4"/>
    <n v="0"/>
  </r>
  <r>
    <m/>
    <s v="GAUCHO"/>
    <s v="5 LITRE"/>
    <m/>
    <n v="2"/>
    <m/>
    <m/>
    <n v="2"/>
    <n v="2"/>
    <m/>
    <m/>
    <n v="0"/>
    <s v="GAUCHO:5 LITRE"/>
    <x v="28"/>
    <n v="2"/>
    <m/>
    <n v="0"/>
    <n v="2"/>
    <m/>
    <n v="0"/>
    <n v="0"/>
    <n v="0"/>
  </r>
  <r>
    <n v="18"/>
    <s v="GLAMORE"/>
    <s v="100 GM"/>
    <m/>
    <n v="220"/>
    <n v="180"/>
    <m/>
    <n v="221"/>
    <n v="40"/>
    <n v="1"/>
    <m/>
    <n v="1"/>
    <s v="GLAMORE:100 GM"/>
    <x v="29"/>
    <n v="39"/>
    <m/>
    <n v="0"/>
    <n v="40"/>
    <m/>
    <n v="0"/>
    <n v="1"/>
    <n v="0"/>
  </r>
  <r>
    <m/>
    <s v="GLAMORE"/>
    <s v="250 GM"/>
    <n v="3"/>
    <n v="32"/>
    <m/>
    <m/>
    <n v="35"/>
    <n v="35"/>
    <m/>
    <m/>
    <n v="0"/>
    <s v="GLAMORE:250 GM"/>
    <x v="30"/>
    <n v="35"/>
    <m/>
    <n v="0"/>
    <n v="32"/>
    <m/>
    <n v="0"/>
    <n v="0"/>
    <n v="0"/>
  </r>
  <r>
    <n v="19"/>
    <s v="INFINTO"/>
    <s v="500 ML"/>
    <m/>
    <n v="20"/>
    <m/>
    <m/>
    <n v="20"/>
    <n v="15"/>
    <m/>
    <m/>
    <n v="5"/>
    <s v="INFINTO:500 ML"/>
    <x v="31"/>
    <n v="15"/>
    <m/>
    <n v="0"/>
    <n v="20"/>
    <m/>
    <n v="0"/>
    <n v="5"/>
    <n v="0"/>
  </r>
  <r>
    <m/>
    <s v="INFINTO"/>
    <s v="1 LITRE"/>
    <m/>
    <n v="30"/>
    <m/>
    <m/>
    <n v="30"/>
    <n v="9"/>
    <m/>
    <m/>
    <n v="21"/>
    <s v="INFINTO:1 LITRE"/>
    <x v="32"/>
    <n v="9"/>
    <m/>
    <n v="0"/>
    <n v="30"/>
    <m/>
    <n v="0"/>
    <n v="21"/>
    <n v="0"/>
  </r>
  <r>
    <n v="20"/>
    <s v="LESENTA"/>
    <s v="100 GM"/>
    <n v="1"/>
    <m/>
    <m/>
    <m/>
    <n v="1"/>
    <n v="1"/>
    <m/>
    <m/>
    <n v="0"/>
    <s v="LESENTA:100 GM"/>
    <x v="33"/>
    <n v="1"/>
    <m/>
    <n v="0"/>
    <n v="0"/>
    <m/>
    <n v="0"/>
    <n v="0"/>
    <n v="0"/>
  </r>
  <r>
    <n v="21"/>
    <s v="LUCIFER"/>
    <s v="160 GM"/>
    <m/>
    <n v="375"/>
    <m/>
    <m/>
    <n v="380"/>
    <n v="378"/>
    <n v="5"/>
    <m/>
    <n v="2"/>
    <s v="LUCIFER:160 GM"/>
    <x v="34"/>
    <n v="373"/>
    <m/>
    <n v="0"/>
    <n v="375"/>
    <m/>
    <n v="0"/>
    <n v="2"/>
    <n v="0"/>
  </r>
  <r>
    <n v="22"/>
    <s v="MOVENTO ENERGY"/>
    <s v="250 ML"/>
    <m/>
    <n v="240"/>
    <n v="120"/>
    <m/>
    <n v="243"/>
    <n v="96"/>
    <n v="3"/>
    <m/>
    <n v="27"/>
    <s v="MOVENTO ENERGY:250 ML"/>
    <x v="35"/>
    <n v="93"/>
    <m/>
    <n v="0"/>
    <n v="120"/>
    <m/>
    <n v="0"/>
    <n v="27"/>
    <n v="0"/>
  </r>
  <r>
    <m/>
    <s v="MOVENTO ENERGY"/>
    <s v="1 LITRE"/>
    <n v="2"/>
    <n v="450"/>
    <n v="320"/>
    <m/>
    <n v="463"/>
    <n v="137"/>
    <n v="11"/>
    <m/>
    <n v="6"/>
    <s v="MOVENTO ENERGY:1 LITRE"/>
    <x v="36"/>
    <n v="126"/>
    <m/>
    <n v="0"/>
    <n v="130"/>
    <m/>
    <n v="0"/>
    <n v="6"/>
    <n v="0"/>
  </r>
  <r>
    <n v="23"/>
    <s v="NATIVO"/>
    <s v="500 GM"/>
    <n v="24"/>
    <n v="40"/>
    <n v="40"/>
    <m/>
    <n v="64"/>
    <n v="14"/>
    <m/>
    <m/>
    <n v="10"/>
    <s v="NATIVO:500 GM"/>
    <x v="37"/>
    <n v="14"/>
    <m/>
    <n v="0"/>
    <n v="0"/>
    <m/>
    <n v="0"/>
    <n v="10"/>
    <n v="0"/>
  </r>
  <r>
    <m/>
    <s v="NATIVO"/>
    <s v="1 KG"/>
    <n v="10"/>
    <n v="100"/>
    <n v="40"/>
    <m/>
    <n v="110"/>
    <n v="36"/>
    <m/>
    <m/>
    <n v="34"/>
    <s v="NATIVO:1 KG"/>
    <x v="38"/>
    <n v="36"/>
    <m/>
    <n v="0"/>
    <n v="60"/>
    <m/>
    <n v="0"/>
    <n v="34"/>
    <n v="0"/>
  </r>
  <r>
    <n v="24"/>
    <s v="PLANOFIX"/>
    <s v="100 ML"/>
    <n v="8"/>
    <n v="100"/>
    <m/>
    <m/>
    <n v="108"/>
    <n v="105"/>
    <m/>
    <m/>
    <n v="3"/>
    <s v="PLANOFIX:100 ML"/>
    <x v="39"/>
    <n v="105"/>
    <m/>
    <n v="0"/>
    <n v="100"/>
    <m/>
    <n v="0"/>
    <n v="3"/>
    <n v="0"/>
  </r>
  <r>
    <m/>
    <s v="PLANOFIX"/>
    <s v="250 ML"/>
    <n v="4"/>
    <n v="121"/>
    <m/>
    <m/>
    <n v="125"/>
    <n v="125"/>
    <m/>
    <m/>
    <n v="0"/>
    <s v="PLANOFIX:250 ML"/>
    <x v="40"/>
    <n v="125"/>
    <m/>
    <n v="0"/>
    <n v="121"/>
    <m/>
    <n v="0"/>
    <n v="0"/>
    <n v="0"/>
  </r>
  <r>
    <n v="25"/>
    <s v="RAXIL EASY"/>
    <s v="50 ML"/>
    <n v="11"/>
    <n v="300"/>
    <n v="200"/>
    <m/>
    <n v="311"/>
    <n v="111"/>
    <m/>
    <m/>
    <n v="0"/>
    <s v="RAXIL EASY:50 ML"/>
    <x v="41"/>
    <n v="111"/>
    <m/>
    <n v="0"/>
    <n v="100"/>
    <m/>
    <n v="0"/>
    <n v="0"/>
    <n v="0"/>
  </r>
  <r>
    <m/>
    <s v="RAXIL EASY"/>
    <s v="100 ML"/>
    <m/>
    <n v="150"/>
    <m/>
    <m/>
    <n v="150"/>
    <n v="150"/>
    <m/>
    <m/>
    <n v="0"/>
    <s v="RAXIL EASY:100 ML"/>
    <x v="42"/>
    <n v="150"/>
    <m/>
    <n v="0"/>
    <n v="150"/>
    <m/>
    <n v="0"/>
    <n v="0"/>
    <n v="0"/>
  </r>
  <r>
    <m/>
    <s v="RAXIL EASY"/>
    <s v="250 ML"/>
    <m/>
    <n v="80"/>
    <n v="40"/>
    <m/>
    <n v="80"/>
    <n v="40"/>
    <m/>
    <m/>
    <n v="0"/>
    <s v="RAXIL EASY:250 ML"/>
    <x v="43"/>
    <n v="40"/>
    <m/>
    <n v="0"/>
    <n v="40"/>
    <m/>
    <n v="0"/>
    <n v="0"/>
    <n v="0"/>
  </r>
  <r>
    <n v="26"/>
    <s v="REGENT GOLD"/>
    <s v="250 ML"/>
    <n v="40"/>
    <m/>
    <m/>
    <m/>
    <n v="41"/>
    <n v="36"/>
    <n v="1"/>
    <m/>
    <n v="5"/>
    <s v="REGENT GOLD:250 ML"/>
    <x v="44"/>
    <n v="35"/>
    <m/>
    <n v="0"/>
    <n v="0"/>
    <m/>
    <n v="0"/>
    <n v="5"/>
    <n v="0"/>
  </r>
  <r>
    <n v="27"/>
    <s v="REGENT- SC"/>
    <s v="500 ML"/>
    <n v="11"/>
    <m/>
    <m/>
    <m/>
    <n v="11"/>
    <n v="11"/>
    <m/>
    <m/>
    <n v="0"/>
    <s v="REGENT- SC:500 ML"/>
    <x v="45"/>
    <n v="11"/>
    <m/>
    <n v="0"/>
    <n v="0"/>
    <m/>
    <n v="0"/>
    <n v="0"/>
    <n v="0"/>
  </r>
  <r>
    <m/>
    <s v="REGENT- SC"/>
    <s v="1 LITRE"/>
    <n v="4"/>
    <m/>
    <m/>
    <m/>
    <n v="5"/>
    <n v="5"/>
    <n v="1"/>
    <m/>
    <n v="0"/>
    <s v="REGENT- SC:1 LITRE"/>
    <x v="46"/>
    <n v="4"/>
    <m/>
    <n v="0"/>
    <n v="0"/>
    <m/>
    <n v="0"/>
    <n v="0"/>
    <n v="0"/>
  </r>
  <r>
    <n v="28"/>
    <s v="REGENT ULTRA"/>
    <s v="4 KG BAG"/>
    <n v="16"/>
    <n v="750"/>
    <m/>
    <m/>
    <n v="769"/>
    <n v="131"/>
    <n v="3"/>
    <m/>
    <n v="638"/>
    <s v="REGENT ULTRA:4 KG BAG"/>
    <x v="47"/>
    <n v="128"/>
    <m/>
    <n v="0"/>
    <n v="750"/>
    <m/>
    <n v="0"/>
    <n v="638"/>
    <n v="0"/>
  </r>
  <r>
    <m/>
    <s v="REGENT ULTRA"/>
    <s v="10 KG BAG"/>
    <m/>
    <n v="120"/>
    <m/>
    <m/>
    <n v="120"/>
    <n v="86"/>
    <m/>
    <m/>
    <n v="34"/>
    <s v="REGENT ULTRA:10 KG BAG"/>
    <x v="48"/>
    <n v="86"/>
    <m/>
    <n v="0"/>
    <n v="120"/>
    <m/>
    <n v="0"/>
    <n v="34"/>
    <n v="0"/>
  </r>
  <r>
    <m/>
    <s v="REGENT ULTRA"/>
    <s v="20 KG"/>
    <m/>
    <n v="60"/>
    <m/>
    <m/>
    <n v="60"/>
    <n v="60"/>
    <m/>
    <m/>
    <n v="0"/>
    <s v="REGENT ULTRA:20 KG"/>
    <x v="49"/>
    <n v="60"/>
    <m/>
    <n v="0"/>
    <n v="60"/>
    <m/>
    <n v="0"/>
    <n v="0"/>
    <n v="0"/>
  </r>
  <r>
    <n v="29"/>
    <s v="REGENT-GR"/>
    <s v="5 KG BAG"/>
    <n v="52"/>
    <m/>
    <m/>
    <m/>
    <n v="52"/>
    <n v="51"/>
    <m/>
    <m/>
    <n v="1"/>
    <s v="REGENT-GR:5 KG BAG"/>
    <x v="50"/>
    <n v="51"/>
    <m/>
    <n v="0"/>
    <n v="0"/>
    <m/>
    <n v="0"/>
    <n v="1"/>
    <n v="0"/>
  </r>
  <r>
    <m/>
    <s v="REGENT-GR"/>
    <s v="25 KG"/>
    <n v="2"/>
    <n v="20"/>
    <m/>
    <m/>
    <n v="22"/>
    <n v="21"/>
    <m/>
    <m/>
    <n v="1"/>
    <s v="REGENT-GR:25 KG"/>
    <x v="51"/>
    <n v="21"/>
    <m/>
    <n v="0"/>
    <n v="20"/>
    <m/>
    <n v="0"/>
    <n v="1"/>
    <n v="0"/>
  </r>
  <r>
    <n v="30"/>
    <s v="SENCOR"/>
    <s v="100 GM"/>
    <m/>
    <n v="14"/>
    <m/>
    <m/>
    <n v="14"/>
    <n v="14"/>
    <m/>
    <m/>
    <n v="0"/>
    <s v="SENCOR:100 GM"/>
    <x v="52"/>
    <n v="14"/>
    <m/>
    <n v="0"/>
    <n v="14"/>
    <m/>
    <n v="0"/>
    <n v="0"/>
    <n v="0"/>
  </r>
  <r>
    <n v="31"/>
    <s v="SIMBOLA"/>
    <s v="250 GM"/>
    <m/>
    <n v="100"/>
    <m/>
    <n v="2"/>
    <n v="103"/>
    <n v="103"/>
    <n v="1"/>
    <m/>
    <n v="0"/>
    <s v="SIMBOLA:250 GM"/>
    <x v="53"/>
    <n v="102"/>
    <m/>
    <n v="0"/>
    <n v="100"/>
    <n v="2"/>
    <n v="0"/>
    <n v="0"/>
    <n v="0"/>
  </r>
  <r>
    <m/>
    <s v="SIMBOLA"/>
    <s v="500 GM"/>
    <m/>
    <n v="91"/>
    <m/>
    <n v="0"/>
    <n v="91"/>
    <n v="52"/>
    <m/>
    <n v="2"/>
    <n v="37"/>
    <s v="SIMBOLA:500 GM"/>
    <x v="54"/>
    <n v="52"/>
    <n v="2"/>
    <n v="0"/>
    <n v="91"/>
    <m/>
    <n v="0"/>
    <n v="37"/>
    <n v="0"/>
  </r>
  <r>
    <m/>
    <s v="SIMBOLA"/>
    <s v="1 KG"/>
    <m/>
    <n v="80"/>
    <n v="20"/>
    <m/>
    <n v="81"/>
    <n v="31"/>
    <n v="1"/>
    <m/>
    <n v="30"/>
    <s v="SIMBOLA:1 KG"/>
    <x v="55"/>
    <n v="30"/>
    <m/>
    <n v="0"/>
    <n v="60"/>
    <m/>
    <n v="0"/>
    <n v="30"/>
    <n v="0"/>
  </r>
  <r>
    <n v="32"/>
    <s v="SOLOMON"/>
    <s v="100 ML"/>
    <n v="2"/>
    <n v="50"/>
    <m/>
    <m/>
    <n v="52"/>
    <n v="4"/>
    <m/>
    <m/>
    <n v="48"/>
    <s v="SOLOMON:100 ML"/>
    <x v="56"/>
    <n v="4"/>
    <m/>
    <n v="0"/>
    <n v="50"/>
    <m/>
    <n v="0"/>
    <n v="48"/>
    <n v="0"/>
  </r>
  <r>
    <m/>
    <s v="SOLOMON"/>
    <s v="250 ML"/>
    <n v="13"/>
    <n v="80"/>
    <m/>
    <m/>
    <n v="94"/>
    <n v="77"/>
    <n v="1"/>
    <m/>
    <n v="17"/>
    <s v="SOLOMON:250 ML"/>
    <x v="57"/>
    <n v="76"/>
    <m/>
    <n v="0"/>
    <n v="80"/>
    <m/>
    <n v="0"/>
    <n v="17"/>
    <n v="0"/>
  </r>
  <r>
    <m/>
    <s v="SOLOMON"/>
    <s v="500 ML"/>
    <n v="22"/>
    <n v="80"/>
    <m/>
    <m/>
    <n v="103"/>
    <n v="91"/>
    <n v="1"/>
    <m/>
    <n v="12"/>
    <s v="SOLOMON:500 ML"/>
    <x v="58"/>
    <n v="90"/>
    <m/>
    <n v="0"/>
    <n v="80"/>
    <m/>
    <n v="0"/>
    <n v="12"/>
    <n v="0"/>
  </r>
  <r>
    <m/>
    <s v="SOLOMON"/>
    <s v="1 LITRE"/>
    <n v="46"/>
    <n v="140"/>
    <m/>
    <m/>
    <n v="188"/>
    <n v="158"/>
    <n v="2"/>
    <m/>
    <n v="30"/>
    <s v="SOLOMON:1 LITRE"/>
    <x v="59"/>
    <n v="156"/>
    <m/>
    <n v="0"/>
    <n v="140"/>
    <m/>
    <n v="0"/>
    <n v="30"/>
    <n v="0"/>
  </r>
  <r>
    <n v="33"/>
    <s v="SP 7172 BG2"/>
    <s v="450 GM"/>
    <m/>
    <n v="1400"/>
    <n v="545"/>
    <m/>
    <n v="1476"/>
    <n v="932"/>
    <n v="76"/>
    <m/>
    <n v="-1"/>
    <s v="SP 7172 BG2:450 GM"/>
    <x v="60"/>
    <n v="856"/>
    <m/>
    <n v="0"/>
    <n v="855"/>
    <m/>
    <n v="0"/>
    <n v="-1"/>
    <n v="0"/>
  </r>
  <r>
    <m/>
    <s v="SP 7172 BG2"/>
    <s v="475 GM"/>
    <m/>
    <n v="200"/>
    <m/>
    <m/>
    <n v="200"/>
    <m/>
    <m/>
    <m/>
    <n v="200"/>
    <s v="SP 7172 BG2:475 GM"/>
    <x v="60"/>
    <n v="0"/>
    <m/>
    <n v="0"/>
    <n v="200"/>
    <m/>
    <n v="0"/>
    <n v="200"/>
    <n v="0"/>
  </r>
  <r>
    <n v="34"/>
    <s v="SP 7272 BG2"/>
    <s v="450 GM"/>
    <m/>
    <n v="1240"/>
    <n v="210"/>
    <m/>
    <n v="1379"/>
    <n v="1170"/>
    <n v="139"/>
    <m/>
    <n v="-1"/>
    <s v="SP 7272 BG2:450 GM"/>
    <x v="61"/>
    <n v="1031"/>
    <m/>
    <n v="0"/>
    <n v="1030"/>
    <m/>
    <n v="0"/>
    <n v="-1"/>
    <n v="0"/>
  </r>
  <r>
    <m/>
    <s v="SP 7172 BG2"/>
    <s v="475 GM"/>
    <m/>
    <n v="200"/>
    <m/>
    <m/>
    <n v="200"/>
    <m/>
    <m/>
    <m/>
    <n v="200"/>
    <s v="SP 7172 BG2:475 GM"/>
    <x v="60"/>
    <n v="0"/>
    <m/>
    <n v="0"/>
    <n v="200"/>
    <m/>
    <n v="0"/>
    <n v="200"/>
    <n v="0"/>
  </r>
  <r>
    <n v="35"/>
    <s v="SPINTOR"/>
    <s v="75 GM"/>
    <n v="25"/>
    <m/>
    <m/>
    <m/>
    <n v="25"/>
    <n v="25"/>
    <m/>
    <m/>
    <n v="0"/>
    <s v="SPINTOR:75 GM"/>
    <x v="62"/>
    <n v="25"/>
    <m/>
    <n v="0"/>
    <n v="0"/>
    <m/>
    <n v="0"/>
    <n v="0"/>
    <n v="0"/>
  </r>
  <r>
    <n v="36"/>
    <s v="VELAM PRIME"/>
    <s v="250 ML"/>
    <m/>
    <n v="80"/>
    <m/>
    <m/>
    <n v="80"/>
    <n v="13"/>
    <m/>
    <m/>
    <n v="67"/>
    <s v="VELAM PRIME:250 ML"/>
    <x v="63"/>
    <n v="13"/>
    <m/>
    <n v="0"/>
    <n v="80"/>
    <m/>
    <n v="0"/>
    <n v="67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96398A-AA1A-416B-B45C-523568103D00}" name="PivotTable7" cacheId="49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X1:AD66" firstHeaderRow="0" firstDataRow="1" firstDataCol="1"/>
  <pivotFields count="22"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dataField="1" showAll="0"/>
    <pivotField dataField="1" showAll="0"/>
    <pivotField showAll="0"/>
    <pivotField dataField="1" showAll="0"/>
    <pivotField showAll="0"/>
    <pivotField axis="axisRow" showAll="0">
      <items count="65">
        <item x="2"/>
        <item x="4"/>
        <item x="3"/>
        <item x="6"/>
        <item x="5"/>
        <item x="8"/>
        <item x="7"/>
        <item x="9"/>
        <item x="10"/>
        <item x="12"/>
        <item x="11"/>
        <item x="14"/>
        <item x="13"/>
        <item x="15"/>
        <item x="16"/>
        <item x="17"/>
        <item x="18"/>
        <item x="20"/>
        <item x="19"/>
        <item x="22"/>
        <item x="21"/>
        <item x="24"/>
        <item x="23"/>
        <item x="25"/>
        <item x="28"/>
        <item x="27"/>
        <item x="26"/>
        <item x="29"/>
        <item x="30"/>
        <item x="32"/>
        <item x="31"/>
        <item x="33"/>
        <item x="34"/>
        <item x="36"/>
        <item x="35"/>
        <item x="1"/>
        <item x="0"/>
        <item x="38"/>
        <item x="37"/>
        <item x="40"/>
        <item x="39"/>
        <item x="42"/>
        <item x="41"/>
        <item x="43"/>
        <item x="46"/>
        <item x="45"/>
        <item x="44"/>
        <item x="51"/>
        <item x="50"/>
        <item x="49"/>
        <item x="47"/>
        <item x="48"/>
        <item x="52"/>
        <item x="55"/>
        <item x="54"/>
        <item x="53"/>
        <item x="59"/>
        <item x="58"/>
        <item x="57"/>
        <item x="56"/>
        <item x="62"/>
        <item x="60"/>
        <item x="61"/>
        <item x="6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3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Opening" fld="3" baseField="0" baseItem="0"/>
    <dataField name="Sum of &amp;Purchase" fld="4" baseField="0" baseItem="0"/>
    <dataField name="Sum of PURCHASE RETURN" fld="5" baseField="0" baseItem="0"/>
    <dataField name="Sum of &amp;Sale" fld="8" baseField="0" baseItem="0"/>
    <dataField name="Sum of sale ret" fld="9" baseField="0" baseItem="0"/>
    <dataField name="Sum of Closing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8"/>
  <sheetViews>
    <sheetView topLeftCell="C1" workbookViewId="0">
      <pane ySplit="1" topLeftCell="A23" activePane="bottomLeft" state="frozen"/>
      <selection pane="bottomLeft" activeCell="N64" sqref="N64"/>
    </sheetView>
  </sheetViews>
  <sheetFormatPr defaultColWidth="10.6640625" defaultRowHeight="14.4" x14ac:dyDescent="0.3"/>
  <cols>
    <col min="2" max="2" width="27.5546875" customWidth="1"/>
    <col min="6" max="6" width="14.109375" customWidth="1"/>
    <col min="8" max="8" width="18.6640625" customWidth="1"/>
    <col min="9" max="9" width="9.44140625" customWidth="1"/>
    <col min="10" max="10" width="18.109375" customWidth="1"/>
    <col min="11" max="11" width="14.44140625" customWidth="1"/>
    <col min="13" max="13" width="27.44140625" bestFit="1" customWidth="1"/>
    <col min="14" max="14" width="39.6640625" bestFit="1" customWidth="1"/>
    <col min="15" max="15" width="12.33203125" customWidth="1"/>
    <col min="18" max="18" width="15.5546875" customWidth="1"/>
    <col min="24" max="24" width="39.6640625" bestFit="1" customWidth="1"/>
    <col min="25" max="25" width="14.6640625" bestFit="1" customWidth="1"/>
    <col min="26" max="26" width="16.6640625" bestFit="1" customWidth="1"/>
    <col min="27" max="27" width="24.21875" bestFit="1" customWidth="1"/>
    <col min="28" max="28" width="12.33203125" bestFit="1" customWidth="1"/>
    <col min="29" max="30" width="13.5546875" bestFit="1" customWidth="1"/>
  </cols>
  <sheetData>
    <row r="1" spans="1:30" s="9" customFormat="1" x14ac:dyDescent="0.3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67</v>
      </c>
      <c r="G1" s="8" t="s">
        <v>68</v>
      </c>
      <c r="H1" s="8" t="s">
        <v>5</v>
      </c>
      <c r="I1" s="8" t="s">
        <v>6</v>
      </c>
      <c r="J1" s="8" t="s">
        <v>66</v>
      </c>
      <c r="K1" s="8" t="s">
        <v>69</v>
      </c>
      <c r="L1" s="8" t="s">
        <v>7</v>
      </c>
      <c r="M1" s="8" t="s">
        <v>135</v>
      </c>
      <c r="N1" s="8" t="s">
        <v>144</v>
      </c>
      <c r="O1" s="8" t="s">
        <v>136</v>
      </c>
      <c r="P1" s="8" t="s">
        <v>137</v>
      </c>
      <c r="Q1" s="8" t="s">
        <v>138</v>
      </c>
      <c r="R1" s="8" t="s">
        <v>139</v>
      </c>
      <c r="S1" s="8" t="s">
        <v>140</v>
      </c>
      <c r="T1" s="8" t="s">
        <v>138</v>
      </c>
      <c r="U1" s="8" t="s">
        <v>141</v>
      </c>
      <c r="V1" s="8" t="s">
        <v>138</v>
      </c>
      <c r="X1" s="6" t="s">
        <v>142</v>
      </c>
      <c r="Y1" s="27" t="s">
        <v>209</v>
      </c>
      <c r="Z1" s="27" t="s">
        <v>210</v>
      </c>
      <c r="AA1" s="27" t="s">
        <v>211</v>
      </c>
      <c r="AB1" s="27" t="s">
        <v>212</v>
      </c>
      <c r="AC1" s="27" t="s">
        <v>213</v>
      </c>
      <c r="AD1" s="27" t="s">
        <v>214</v>
      </c>
    </row>
    <row r="2" spans="1:30" x14ac:dyDescent="0.3">
      <c r="A2" s="1">
        <v>1</v>
      </c>
      <c r="B2" s="1" t="s">
        <v>8</v>
      </c>
      <c r="C2" s="1" t="s">
        <v>9</v>
      </c>
      <c r="D2" s="2">
        <v>1</v>
      </c>
      <c r="E2" s="2">
        <v>161</v>
      </c>
      <c r="F2" s="2"/>
      <c r="G2" s="2"/>
      <c r="H2" s="2">
        <v>162</v>
      </c>
      <c r="I2" s="2">
        <v>161</v>
      </c>
      <c r="J2" s="2"/>
      <c r="K2" s="2"/>
      <c r="L2" s="2">
        <v>1</v>
      </c>
      <c r="M2" t="s">
        <v>122</v>
      </c>
      <c r="N2" t="s">
        <v>147</v>
      </c>
      <c r="O2">
        <f>IFERROR(VLOOKUP(M2,#REF!,2,0),0)</f>
        <v>0</v>
      </c>
      <c r="Q2">
        <f>(I2-J2+K2)-(O2+P2)</f>
        <v>161</v>
      </c>
      <c r="R2">
        <f>IFERROR(VLOOKUP(M2,#REF!,2,0),0)</f>
        <v>0</v>
      </c>
      <c r="T2">
        <f>(E2-F2+G2)-(R2+S2)</f>
        <v>161</v>
      </c>
      <c r="U2">
        <f>D2+R2+S2-O2-P2</f>
        <v>1</v>
      </c>
      <c r="V2">
        <f>L2-U2</f>
        <v>0</v>
      </c>
      <c r="X2" s="1" t="s">
        <v>149</v>
      </c>
      <c r="Y2" s="5">
        <v>10</v>
      </c>
      <c r="Z2" s="5"/>
      <c r="AA2" s="5"/>
      <c r="AB2" s="5">
        <v>10</v>
      </c>
      <c r="AC2" s="5"/>
      <c r="AD2" s="5">
        <v>0</v>
      </c>
    </row>
    <row r="3" spans="1:30" x14ac:dyDescent="0.3">
      <c r="A3" s="1">
        <v>2</v>
      </c>
      <c r="B3" s="1" t="s">
        <v>10</v>
      </c>
      <c r="C3" s="1" t="s">
        <v>9</v>
      </c>
      <c r="D3" s="2"/>
      <c r="E3" s="2">
        <v>160</v>
      </c>
      <c r="F3" s="2"/>
      <c r="G3" s="2"/>
      <c r="H3" s="2">
        <v>167</v>
      </c>
      <c r="I3" s="2">
        <v>167</v>
      </c>
      <c r="J3" s="2">
        <v>7</v>
      </c>
      <c r="K3" s="2"/>
      <c r="L3" s="2">
        <v>0</v>
      </c>
      <c r="M3" t="s">
        <v>87</v>
      </c>
      <c r="N3" t="s">
        <v>148</v>
      </c>
      <c r="O3">
        <f>IFERROR(VLOOKUP(M3,#REF!,2,0),0)</f>
        <v>0</v>
      </c>
      <c r="Q3">
        <f t="shared" ref="Q3:Q66" si="0">(I3-J3+K3)-(O3+P3)</f>
        <v>160</v>
      </c>
      <c r="R3">
        <f>IFERROR(VLOOKUP(M3,#REF!,2,0),0)</f>
        <v>0</v>
      </c>
      <c r="T3">
        <f t="shared" ref="T3:T66" si="1">(E3-F3+G3)-(R3+S3)</f>
        <v>160</v>
      </c>
      <c r="U3">
        <f t="shared" ref="U3:U66" si="2">D3+R3+S3-O3-P3</f>
        <v>0</v>
      </c>
      <c r="V3">
        <f t="shared" ref="V3:V66" si="3">L3-U3</f>
        <v>0</v>
      </c>
      <c r="X3" s="1" t="s">
        <v>151</v>
      </c>
      <c r="Y3" s="5">
        <v>9</v>
      </c>
      <c r="Z3" s="5">
        <v>30</v>
      </c>
      <c r="AA3" s="5"/>
      <c r="AB3" s="5">
        <v>24</v>
      </c>
      <c r="AC3" s="5"/>
      <c r="AD3" s="5">
        <v>15</v>
      </c>
    </row>
    <row r="4" spans="1:30" x14ac:dyDescent="0.3">
      <c r="A4" s="1">
        <v>3</v>
      </c>
      <c r="B4" s="1" t="s">
        <v>11</v>
      </c>
      <c r="C4" s="1" t="s">
        <v>12</v>
      </c>
      <c r="D4" s="2">
        <v>10</v>
      </c>
      <c r="E4" s="2"/>
      <c r="F4" s="2"/>
      <c r="G4" s="2"/>
      <c r="H4" s="2">
        <v>10</v>
      </c>
      <c r="I4" s="2">
        <v>10</v>
      </c>
      <c r="J4" s="2"/>
      <c r="K4" s="2"/>
      <c r="L4" s="2">
        <v>0</v>
      </c>
      <c r="M4" t="s">
        <v>98</v>
      </c>
      <c r="N4" t="s">
        <v>149</v>
      </c>
      <c r="O4">
        <f>IFERROR(VLOOKUP(M4,#REF!,2,0),0)</f>
        <v>0</v>
      </c>
      <c r="Q4">
        <f t="shared" si="0"/>
        <v>10</v>
      </c>
      <c r="R4">
        <f>IFERROR(VLOOKUP(M4,#REF!,2,0),0)</f>
        <v>0</v>
      </c>
      <c r="T4">
        <f t="shared" si="1"/>
        <v>0</v>
      </c>
      <c r="U4">
        <f t="shared" si="2"/>
        <v>10</v>
      </c>
      <c r="V4">
        <f t="shared" si="3"/>
        <v>-10</v>
      </c>
      <c r="X4" s="1" t="s">
        <v>150</v>
      </c>
      <c r="Y4" s="5">
        <v>11</v>
      </c>
      <c r="Z4" s="5">
        <v>40</v>
      </c>
      <c r="AA4" s="5"/>
      <c r="AB4" s="5">
        <v>17</v>
      </c>
      <c r="AC4" s="5">
        <v>2</v>
      </c>
      <c r="AD4" s="5">
        <v>36</v>
      </c>
    </row>
    <row r="5" spans="1:30" x14ac:dyDescent="0.3">
      <c r="A5" s="1">
        <v>4</v>
      </c>
      <c r="B5" s="1" t="s">
        <v>13</v>
      </c>
      <c r="C5" s="1" t="s">
        <v>14</v>
      </c>
      <c r="D5" s="2">
        <v>11</v>
      </c>
      <c r="E5" s="2">
        <v>40</v>
      </c>
      <c r="F5" s="2"/>
      <c r="G5" s="2"/>
      <c r="H5" s="2">
        <v>53</v>
      </c>
      <c r="I5" s="2">
        <v>17</v>
      </c>
      <c r="J5" s="2">
        <v>2</v>
      </c>
      <c r="K5" s="2"/>
      <c r="L5" s="2">
        <v>36</v>
      </c>
      <c r="M5" t="s">
        <v>93</v>
      </c>
      <c r="N5" t="s">
        <v>150</v>
      </c>
      <c r="O5">
        <f>IFERROR(VLOOKUP(M5,#REF!,2,0),0)</f>
        <v>0</v>
      </c>
      <c r="Q5">
        <f t="shared" si="0"/>
        <v>15</v>
      </c>
      <c r="R5">
        <f>IFERROR(VLOOKUP(M5,#REF!,2,0),0)</f>
        <v>0</v>
      </c>
      <c r="T5">
        <f t="shared" si="1"/>
        <v>40</v>
      </c>
      <c r="U5">
        <f t="shared" si="2"/>
        <v>11</v>
      </c>
      <c r="V5">
        <f t="shared" si="3"/>
        <v>25</v>
      </c>
      <c r="X5" s="1" t="s">
        <v>153</v>
      </c>
      <c r="Y5" s="5">
        <v>228</v>
      </c>
      <c r="Z5" s="5">
        <v>1100</v>
      </c>
      <c r="AA5" s="5"/>
      <c r="AB5" s="5">
        <v>855</v>
      </c>
      <c r="AC5" s="5">
        <v>14</v>
      </c>
      <c r="AD5" s="5">
        <v>487</v>
      </c>
    </row>
    <row r="6" spans="1:30" x14ac:dyDescent="0.3">
      <c r="A6" s="1"/>
      <c r="B6" s="1" t="s">
        <v>13</v>
      </c>
      <c r="C6" s="1" t="s">
        <v>9</v>
      </c>
      <c r="D6" s="2">
        <v>9</v>
      </c>
      <c r="E6" s="2">
        <v>30</v>
      </c>
      <c r="F6" s="2"/>
      <c r="G6" s="2"/>
      <c r="H6" s="2">
        <v>39</v>
      </c>
      <c r="I6" s="2">
        <v>24</v>
      </c>
      <c r="J6" s="2"/>
      <c r="K6" s="2"/>
      <c r="L6" s="2">
        <v>15</v>
      </c>
      <c r="M6" t="s">
        <v>92</v>
      </c>
      <c r="N6" t="s">
        <v>151</v>
      </c>
      <c r="O6">
        <f>IFERROR(VLOOKUP(M6,#REF!,2,0),0)</f>
        <v>0</v>
      </c>
      <c r="Q6">
        <f t="shared" si="0"/>
        <v>24</v>
      </c>
      <c r="R6">
        <f>IFERROR(VLOOKUP(M6,#REF!,2,0),0)</f>
        <v>0</v>
      </c>
      <c r="T6">
        <f t="shared" si="1"/>
        <v>30</v>
      </c>
      <c r="U6">
        <f t="shared" si="2"/>
        <v>9</v>
      </c>
      <c r="V6">
        <f t="shared" si="3"/>
        <v>6</v>
      </c>
      <c r="X6" s="1" t="s">
        <v>152</v>
      </c>
      <c r="Y6" s="5">
        <v>158</v>
      </c>
      <c r="Z6" s="5"/>
      <c r="AA6" s="5"/>
      <c r="AB6" s="5">
        <v>38</v>
      </c>
      <c r="AC6" s="5"/>
      <c r="AD6" s="5">
        <v>120</v>
      </c>
    </row>
    <row r="7" spans="1:30" x14ac:dyDescent="0.3">
      <c r="A7" s="1">
        <v>5</v>
      </c>
      <c r="B7" s="1" t="s">
        <v>15</v>
      </c>
      <c r="C7" s="1" t="s">
        <v>16</v>
      </c>
      <c r="D7" s="2">
        <v>158</v>
      </c>
      <c r="E7" s="2"/>
      <c r="F7" s="2"/>
      <c r="G7" s="2"/>
      <c r="H7" s="2">
        <v>158</v>
      </c>
      <c r="I7" s="2">
        <v>38</v>
      </c>
      <c r="J7" s="2"/>
      <c r="K7" s="2"/>
      <c r="L7" s="2">
        <v>120</v>
      </c>
      <c r="M7" t="s">
        <v>111</v>
      </c>
      <c r="N7" t="s">
        <v>152</v>
      </c>
      <c r="O7">
        <f>IFERROR(VLOOKUP(M7,#REF!,2,0),0)</f>
        <v>0</v>
      </c>
      <c r="Q7">
        <f t="shared" si="0"/>
        <v>38</v>
      </c>
      <c r="R7">
        <f>IFERROR(VLOOKUP(M7,#REF!,2,0),0)</f>
        <v>0</v>
      </c>
      <c r="T7">
        <f t="shared" si="1"/>
        <v>0</v>
      </c>
      <c r="U7">
        <f t="shared" si="2"/>
        <v>158</v>
      </c>
      <c r="V7">
        <f t="shared" si="3"/>
        <v>-38</v>
      </c>
      <c r="X7" s="1" t="s">
        <v>155</v>
      </c>
      <c r="Y7" s="5">
        <v>10</v>
      </c>
      <c r="Z7" s="5">
        <v>160</v>
      </c>
      <c r="AA7" s="5"/>
      <c r="AB7" s="5">
        <v>167</v>
      </c>
      <c r="AC7" s="5"/>
      <c r="AD7" s="5">
        <v>3</v>
      </c>
    </row>
    <row r="8" spans="1:30" x14ac:dyDescent="0.3">
      <c r="A8" s="1"/>
      <c r="B8" s="1" t="s">
        <v>15</v>
      </c>
      <c r="C8" s="1" t="s">
        <v>17</v>
      </c>
      <c r="D8" s="2">
        <v>228</v>
      </c>
      <c r="E8" s="2">
        <v>1100</v>
      </c>
      <c r="F8" s="2"/>
      <c r="G8" s="2"/>
      <c r="H8" s="2">
        <v>1342</v>
      </c>
      <c r="I8" s="2">
        <v>855</v>
      </c>
      <c r="J8" s="2">
        <v>14</v>
      </c>
      <c r="K8" s="2"/>
      <c r="L8" s="2">
        <v>487</v>
      </c>
      <c r="M8" t="s">
        <v>110</v>
      </c>
      <c r="N8" t="s">
        <v>153</v>
      </c>
      <c r="O8">
        <f>IFERROR(VLOOKUP(M8,#REF!,2,0),0)</f>
        <v>0</v>
      </c>
      <c r="Q8">
        <f t="shared" si="0"/>
        <v>841</v>
      </c>
      <c r="R8">
        <f>IFERROR(VLOOKUP(M8,#REF!,2,0),0)</f>
        <v>0</v>
      </c>
      <c r="T8">
        <f t="shared" si="1"/>
        <v>1100</v>
      </c>
      <c r="U8">
        <f t="shared" si="2"/>
        <v>228</v>
      </c>
      <c r="V8">
        <f t="shared" si="3"/>
        <v>259</v>
      </c>
      <c r="X8" s="1" t="s">
        <v>154</v>
      </c>
      <c r="Y8" s="5">
        <v>32</v>
      </c>
      <c r="Z8" s="5">
        <v>80</v>
      </c>
      <c r="AA8" s="5"/>
      <c r="AB8" s="5">
        <v>45</v>
      </c>
      <c r="AC8" s="5"/>
      <c r="AD8" s="5">
        <v>67</v>
      </c>
    </row>
    <row r="9" spans="1:30" x14ac:dyDescent="0.3">
      <c r="A9" s="1">
        <v>6</v>
      </c>
      <c r="B9" s="1" t="s">
        <v>18</v>
      </c>
      <c r="C9" s="1" t="s">
        <v>14</v>
      </c>
      <c r="D9" s="2">
        <v>32</v>
      </c>
      <c r="E9" s="2">
        <v>80</v>
      </c>
      <c r="F9" s="2"/>
      <c r="G9" s="2"/>
      <c r="H9" s="2">
        <v>112</v>
      </c>
      <c r="I9" s="2">
        <v>45</v>
      </c>
      <c r="J9" s="2"/>
      <c r="K9" s="2"/>
      <c r="L9" s="2">
        <v>67</v>
      </c>
      <c r="M9" t="s">
        <v>97</v>
      </c>
      <c r="N9" t="s">
        <v>154</v>
      </c>
      <c r="O9">
        <f>IFERROR(VLOOKUP(M9,#REF!,2,0),0)</f>
        <v>0</v>
      </c>
      <c r="Q9">
        <f t="shared" si="0"/>
        <v>45</v>
      </c>
      <c r="R9">
        <f>IFERROR(VLOOKUP(M9,#REF!,2,0),0)</f>
        <v>0</v>
      </c>
      <c r="T9">
        <f t="shared" si="1"/>
        <v>80</v>
      </c>
      <c r="U9">
        <f t="shared" si="2"/>
        <v>32</v>
      </c>
      <c r="V9">
        <f t="shared" si="3"/>
        <v>35</v>
      </c>
      <c r="X9" s="1" t="s">
        <v>156</v>
      </c>
      <c r="Y9" s="5"/>
      <c r="Z9" s="5">
        <v>225</v>
      </c>
      <c r="AA9" s="5">
        <v>75</v>
      </c>
      <c r="AB9" s="5">
        <v>163</v>
      </c>
      <c r="AC9" s="5">
        <v>16</v>
      </c>
      <c r="AD9" s="5">
        <v>3</v>
      </c>
    </row>
    <row r="10" spans="1:30" x14ac:dyDescent="0.3">
      <c r="A10" s="1"/>
      <c r="B10" s="1" t="s">
        <v>18</v>
      </c>
      <c r="C10" s="1" t="s">
        <v>9</v>
      </c>
      <c r="D10" s="2">
        <v>10</v>
      </c>
      <c r="E10" s="2">
        <v>160</v>
      </c>
      <c r="F10" s="2"/>
      <c r="G10" s="2"/>
      <c r="H10" s="2">
        <v>170</v>
      </c>
      <c r="I10" s="2">
        <v>167</v>
      </c>
      <c r="J10" s="2"/>
      <c r="K10" s="2"/>
      <c r="L10" s="2">
        <v>3</v>
      </c>
      <c r="M10" t="s">
        <v>96</v>
      </c>
      <c r="N10" t="s">
        <v>155</v>
      </c>
      <c r="O10">
        <f>IFERROR(VLOOKUP(M10,#REF!,2,0),0)</f>
        <v>0</v>
      </c>
      <c r="Q10">
        <f t="shared" si="0"/>
        <v>167</v>
      </c>
      <c r="R10">
        <f>IFERROR(VLOOKUP(M10,#REF!,2,0),0)</f>
        <v>0</v>
      </c>
      <c r="T10">
        <f t="shared" si="1"/>
        <v>160</v>
      </c>
      <c r="U10">
        <f t="shared" si="2"/>
        <v>10</v>
      </c>
      <c r="V10">
        <f t="shared" si="3"/>
        <v>-7</v>
      </c>
      <c r="X10" s="1" t="s">
        <v>157</v>
      </c>
      <c r="Y10" s="5">
        <v>42</v>
      </c>
      <c r="Z10" s="5">
        <v>250</v>
      </c>
      <c r="AA10" s="5">
        <v>100</v>
      </c>
      <c r="AB10" s="5">
        <v>169</v>
      </c>
      <c r="AC10" s="5"/>
      <c r="AD10" s="5">
        <v>23</v>
      </c>
    </row>
    <row r="11" spans="1:30" x14ac:dyDescent="0.3">
      <c r="A11" s="1">
        <v>7</v>
      </c>
      <c r="B11" s="1" t="s">
        <v>19</v>
      </c>
      <c r="C11" s="1" t="s">
        <v>20</v>
      </c>
      <c r="D11" s="2"/>
      <c r="E11" s="2">
        <v>225</v>
      </c>
      <c r="F11" s="2">
        <v>75</v>
      </c>
      <c r="G11" s="2"/>
      <c r="H11" s="2">
        <v>241</v>
      </c>
      <c r="I11" s="2">
        <v>163</v>
      </c>
      <c r="J11" s="2">
        <v>16</v>
      </c>
      <c r="K11" s="2"/>
      <c r="L11" s="2">
        <v>3</v>
      </c>
      <c r="M11" t="s">
        <v>125</v>
      </c>
      <c r="N11" t="s">
        <v>156</v>
      </c>
      <c r="O11">
        <f>IFERROR(VLOOKUP(M11,#REF!,2,0),0)</f>
        <v>0</v>
      </c>
      <c r="Q11">
        <f t="shared" si="0"/>
        <v>147</v>
      </c>
      <c r="R11">
        <f>IFERROR(VLOOKUP(M11,#REF!,2,0),0)</f>
        <v>0</v>
      </c>
      <c r="T11">
        <f t="shared" si="1"/>
        <v>150</v>
      </c>
      <c r="U11">
        <f t="shared" si="2"/>
        <v>0</v>
      </c>
      <c r="V11">
        <f t="shared" si="3"/>
        <v>3</v>
      </c>
      <c r="X11" s="1" t="s">
        <v>159</v>
      </c>
      <c r="Y11" s="5"/>
      <c r="Z11" s="5">
        <v>180</v>
      </c>
      <c r="AA11" s="5"/>
      <c r="AB11" s="5">
        <v>126</v>
      </c>
      <c r="AC11" s="5">
        <v>2</v>
      </c>
      <c r="AD11" s="5">
        <v>56</v>
      </c>
    </row>
    <row r="12" spans="1:30" x14ac:dyDescent="0.3">
      <c r="A12" s="1">
        <v>8</v>
      </c>
      <c r="B12" s="1" t="s">
        <v>21</v>
      </c>
      <c r="C12" s="1" t="s">
        <v>22</v>
      </c>
      <c r="D12" s="2">
        <v>42</v>
      </c>
      <c r="E12" s="2">
        <v>250</v>
      </c>
      <c r="F12" s="2">
        <v>100</v>
      </c>
      <c r="G12" s="2"/>
      <c r="H12" s="2">
        <v>292</v>
      </c>
      <c r="I12" s="2">
        <v>169</v>
      </c>
      <c r="J12" s="2"/>
      <c r="K12" s="2"/>
      <c r="L12" s="2">
        <v>23</v>
      </c>
      <c r="M12" t="s">
        <v>88</v>
      </c>
      <c r="N12" t="s">
        <v>157</v>
      </c>
      <c r="O12">
        <f>IFERROR(VLOOKUP(M12,#REF!,2,0),0)</f>
        <v>0</v>
      </c>
      <c r="Q12">
        <f t="shared" si="0"/>
        <v>169</v>
      </c>
      <c r="R12">
        <f>IFERROR(VLOOKUP(M12,#REF!,2,0),0)</f>
        <v>0</v>
      </c>
      <c r="T12">
        <f t="shared" si="1"/>
        <v>150</v>
      </c>
      <c r="U12">
        <f t="shared" si="2"/>
        <v>42</v>
      </c>
      <c r="V12">
        <f t="shared" si="3"/>
        <v>-19</v>
      </c>
      <c r="X12" s="1" t="s">
        <v>158</v>
      </c>
      <c r="Y12" s="5"/>
      <c r="Z12" s="5">
        <v>100</v>
      </c>
      <c r="AA12" s="5"/>
      <c r="AB12" s="5">
        <v>22</v>
      </c>
      <c r="AC12" s="5">
        <v>1</v>
      </c>
      <c r="AD12" s="5">
        <v>79</v>
      </c>
    </row>
    <row r="13" spans="1:30" x14ac:dyDescent="0.3">
      <c r="A13" s="1">
        <v>9</v>
      </c>
      <c r="B13" s="1" t="s">
        <v>23</v>
      </c>
      <c r="C13" s="1" t="s">
        <v>16</v>
      </c>
      <c r="D13" s="2"/>
      <c r="E13" s="2">
        <v>100</v>
      </c>
      <c r="F13" s="2"/>
      <c r="G13" s="2"/>
      <c r="H13" s="2">
        <v>101</v>
      </c>
      <c r="I13" s="2">
        <v>22</v>
      </c>
      <c r="J13" s="2">
        <v>1</v>
      </c>
      <c r="K13" s="2"/>
      <c r="L13" s="2">
        <v>79</v>
      </c>
      <c r="M13" t="s">
        <v>127</v>
      </c>
      <c r="N13" t="s">
        <v>158</v>
      </c>
      <c r="O13">
        <f>IFERROR(VLOOKUP(M13,#REF!,2,0),0)</f>
        <v>0</v>
      </c>
      <c r="Q13">
        <f t="shared" si="0"/>
        <v>21</v>
      </c>
      <c r="R13">
        <f>IFERROR(VLOOKUP(M13,#REF!,2,0),0)</f>
        <v>0</v>
      </c>
      <c r="T13">
        <f t="shared" si="1"/>
        <v>100</v>
      </c>
      <c r="U13">
        <f t="shared" si="2"/>
        <v>0</v>
      </c>
      <c r="V13">
        <f t="shared" si="3"/>
        <v>79</v>
      </c>
      <c r="X13" s="1" t="s">
        <v>161</v>
      </c>
      <c r="Y13" s="5"/>
      <c r="Z13" s="5">
        <v>1</v>
      </c>
      <c r="AA13" s="5"/>
      <c r="AB13" s="5">
        <v>1</v>
      </c>
      <c r="AC13" s="5"/>
      <c r="AD13" s="5">
        <v>0</v>
      </c>
    </row>
    <row r="14" spans="1:30" x14ac:dyDescent="0.3">
      <c r="A14" s="1"/>
      <c r="B14" s="1" t="s">
        <v>23</v>
      </c>
      <c r="C14" s="1" t="s">
        <v>17</v>
      </c>
      <c r="D14" s="2"/>
      <c r="E14" s="2">
        <v>180</v>
      </c>
      <c r="F14" s="2"/>
      <c r="G14" s="2"/>
      <c r="H14" s="2">
        <v>182</v>
      </c>
      <c r="I14" s="2">
        <v>126</v>
      </c>
      <c r="J14" s="2">
        <v>2</v>
      </c>
      <c r="K14" s="2"/>
      <c r="L14" s="2">
        <v>56</v>
      </c>
      <c r="M14" t="s">
        <v>126</v>
      </c>
      <c r="N14" t="s">
        <v>159</v>
      </c>
      <c r="O14">
        <f>IFERROR(VLOOKUP(M14,#REF!,2,0),0)</f>
        <v>0</v>
      </c>
      <c r="Q14">
        <f t="shared" si="0"/>
        <v>124</v>
      </c>
      <c r="R14">
        <f>IFERROR(VLOOKUP(M14,#REF!,2,0),0)</f>
        <v>0</v>
      </c>
      <c r="T14">
        <f t="shared" si="1"/>
        <v>180</v>
      </c>
      <c r="U14">
        <f t="shared" si="2"/>
        <v>0</v>
      </c>
      <c r="V14">
        <f t="shared" si="3"/>
        <v>56</v>
      </c>
      <c r="X14" s="1" t="s">
        <v>160</v>
      </c>
      <c r="Y14" s="5">
        <v>5</v>
      </c>
      <c r="Z14" s="5"/>
      <c r="AA14" s="5"/>
      <c r="AB14" s="5">
        <v>5</v>
      </c>
      <c r="AC14" s="5"/>
      <c r="AD14" s="5">
        <v>0</v>
      </c>
    </row>
    <row r="15" spans="1:30" x14ac:dyDescent="0.3">
      <c r="A15" s="1">
        <v>10</v>
      </c>
      <c r="B15" s="1" t="s">
        <v>24</v>
      </c>
      <c r="C15" s="1" t="s">
        <v>16</v>
      </c>
      <c r="D15" s="2">
        <v>5</v>
      </c>
      <c r="E15" s="2"/>
      <c r="F15" s="2"/>
      <c r="G15" s="2"/>
      <c r="H15" s="2">
        <v>5</v>
      </c>
      <c r="I15" s="2">
        <v>5</v>
      </c>
      <c r="J15" s="2"/>
      <c r="K15" s="2"/>
      <c r="L15" s="2">
        <v>0</v>
      </c>
      <c r="M15" t="s">
        <v>133</v>
      </c>
      <c r="N15" t="s">
        <v>160</v>
      </c>
      <c r="O15">
        <f>IFERROR(VLOOKUP(M15,#REF!,2,0),0)</f>
        <v>0</v>
      </c>
      <c r="Q15">
        <f t="shared" si="0"/>
        <v>5</v>
      </c>
      <c r="R15">
        <f>IFERROR(VLOOKUP(M15,#REF!,2,0),0)</f>
        <v>0</v>
      </c>
      <c r="T15">
        <f t="shared" si="1"/>
        <v>0</v>
      </c>
      <c r="U15">
        <f t="shared" si="2"/>
        <v>5</v>
      </c>
      <c r="V15">
        <f t="shared" si="3"/>
        <v>-5</v>
      </c>
      <c r="X15" s="1" t="s">
        <v>162</v>
      </c>
      <c r="Y15" s="5"/>
      <c r="Z15" s="5">
        <v>180</v>
      </c>
      <c r="AA15" s="5">
        <v>60</v>
      </c>
      <c r="AB15" s="5">
        <v>124</v>
      </c>
      <c r="AC15" s="5">
        <v>9</v>
      </c>
      <c r="AD15" s="5">
        <v>5</v>
      </c>
    </row>
    <row r="16" spans="1:30" x14ac:dyDescent="0.3">
      <c r="A16" s="1"/>
      <c r="B16" s="1" t="s">
        <v>24</v>
      </c>
      <c r="C16" s="1" t="s">
        <v>17</v>
      </c>
      <c r="D16" s="2"/>
      <c r="E16" s="2">
        <v>1</v>
      </c>
      <c r="F16" s="2"/>
      <c r="G16" s="2"/>
      <c r="H16" s="2">
        <v>1</v>
      </c>
      <c r="I16" s="2">
        <v>1</v>
      </c>
      <c r="J16" s="2"/>
      <c r="K16" s="2"/>
      <c r="L16" s="2">
        <v>0</v>
      </c>
      <c r="M16" t="s">
        <v>134</v>
      </c>
      <c r="N16" t="s">
        <v>161</v>
      </c>
      <c r="O16">
        <f>IFERROR(VLOOKUP(M16,#REF!,2,0),0)</f>
        <v>0</v>
      </c>
      <c r="Q16">
        <f t="shared" si="0"/>
        <v>1</v>
      </c>
      <c r="R16">
        <f>IFERROR(VLOOKUP(M16,#REF!,2,0),0)</f>
        <v>0</v>
      </c>
      <c r="T16">
        <f t="shared" si="1"/>
        <v>1</v>
      </c>
      <c r="U16">
        <f t="shared" si="2"/>
        <v>0</v>
      </c>
      <c r="V16">
        <f t="shared" si="3"/>
        <v>0</v>
      </c>
      <c r="X16" s="1" t="s">
        <v>163</v>
      </c>
      <c r="Y16" s="5">
        <v>1</v>
      </c>
      <c r="Z16" s="5"/>
      <c r="AA16" s="5"/>
      <c r="AB16" s="5">
        <v>1</v>
      </c>
      <c r="AC16" s="5"/>
      <c r="AD16" s="5">
        <v>0</v>
      </c>
    </row>
    <row r="17" spans="1:30" x14ac:dyDescent="0.3">
      <c r="A17" s="1">
        <v>11</v>
      </c>
      <c r="B17" s="1" t="s">
        <v>25</v>
      </c>
      <c r="C17" s="1" t="s">
        <v>26</v>
      </c>
      <c r="D17" s="2"/>
      <c r="E17" s="2">
        <v>180</v>
      </c>
      <c r="F17" s="2">
        <v>60</v>
      </c>
      <c r="G17" s="2"/>
      <c r="H17" s="2">
        <v>189</v>
      </c>
      <c r="I17" s="2">
        <v>124</v>
      </c>
      <c r="J17" s="2">
        <v>9</v>
      </c>
      <c r="K17" s="2"/>
      <c r="L17" s="2">
        <v>5</v>
      </c>
      <c r="M17" t="s">
        <v>124</v>
      </c>
      <c r="N17" t="s">
        <v>162</v>
      </c>
      <c r="O17">
        <f>IFERROR(VLOOKUP(M17,#REF!,2,0),0)</f>
        <v>0</v>
      </c>
      <c r="Q17">
        <f t="shared" si="0"/>
        <v>115</v>
      </c>
      <c r="R17">
        <f>IFERROR(VLOOKUP(M17,#REF!,2,0),0)</f>
        <v>0</v>
      </c>
      <c r="T17">
        <f t="shared" si="1"/>
        <v>120</v>
      </c>
      <c r="U17">
        <f t="shared" si="2"/>
        <v>0</v>
      </c>
      <c r="V17">
        <f t="shared" si="3"/>
        <v>5</v>
      </c>
      <c r="X17" s="1" t="s">
        <v>164</v>
      </c>
      <c r="Y17" s="5"/>
      <c r="Z17" s="5">
        <v>2</v>
      </c>
      <c r="AA17" s="5"/>
      <c r="AB17" s="5">
        <v>2</v>
      </c>
      <c r="AC17" s="5"/>
      <c r="AD17" s="5">
        <v>0</v>
      </c>
    </row>
    <row r="18" spans="1:30" x14ac:dyDescent="0.3">
      <c r="A18" s="1">
        <v>12</v>
      </c>
      <c r="B18" s="1" t="s">
        <v>27</v>
      </c>
      <c r="C18" s="1" t="s">
        <v>17</v>
      </c>
      <c r="D18" s="2">
        <v>1</v>
      </c>
      <c r="E18" s="2"/>
      <c r="F18" s="2"/>
      <c r="G18" s="2"/>
      <c r="H18" s="2">
        <v>1</v>
      </c>
      <c r="I18" s="2">
        <v>1</v>
      </c>
      <c r="J18" s="2"/>
      <c r="K18" s="2"/>
      <c r="L18" s="2">
        <v>0</v>
      </c>
      <c r="M18" t="s">
        <v>102</v>
      </c>
      <c r="N18" t="s">
        <v>163</v>
      </c>
      <c r="O18">
        <f>IFERROR(VLOOKUP(M18,#REF!,2,0),0)</f>
        <v>0</v>
      </c>
      <c r="Q18">
        <f t="shared" si="0"/>
        <v>1</v>
      </c>
      <c r="R18">
        <f>IFERROR(VLOOKUP(M18,#REF!,2,0),0)</f>
        <v>0</v>
      </c>
      <c r="T18">
        <f t="shared" si="1"/>
        <v>0</v>
      </c>
      <c r="U18">
        <f t="shared" si="2"/>
        <v>1</v>
      </c>
      <c r="V18">
        <f t="shared" si="3"/>
        <v>-1</v>
      </c>
      <c r="X18" s="1" t="s">
        <v>165</v>
      </c>
      <c r="Y18" s="5">
        <v>27</v>
      </c>
      <c r="Z18" s="5">
        <v>100</v>
      </c>
      <c r="AA18" s="5"/>
      <c r="AB18" s="5">
        <v>125</v>
      </c>
      <c r="AC18" s="5"/>
      <c r="AD18" s="5">
        <v>2</v>
      </c>
    </row>
    <row r="19" spans="1:30" x14ac:dyDescent="0.3">
      <c r="A19" s="1">
        <v>13</v>
      </c>
      <c r="B19" s="1" t="s">
        <v>28</v>
      </c>
      <c r="C19" s="1" t="s">
        <v>22</v>
      </c>
      <c r="D19" s="2"/>
      <c r="E19" s="2">
        <v>2</v>
      </c>
      <c r="F19" s="2"/>
      <c r="G19" s="2"/>
      <c r="H19" s="2">
        <v>2</v>
      </c>
      <c r="I19" s="2">
        <v>2</v>
      </c>
      <c r="J19" s="2"/>
      <c r="K19" s="2"/>
      <c r="L19" s="2">
        <v>0</v>
      </c>
      <c r="M19" t="s">
        <v>116</v>
      </c>
      <c r="N19" t="s">
        <v>164</v>
      </c>
      <c r="O19">
        <f>IFERROR(VLOOKUP(M19,#REF!,2,0),0)</f>
        <v>0</v>
      </c>
      <c r="Q19">
        <f t="shared" si="0"/>
        <v>2</v>
      </c>
      <c r="R19">
        <f>IFERROR(VLOOKUP(M19,#REF!,2,0),0)</f>
        <v>0</v>
      </c>
      <c r="T19">
        <f t="shared" si="1"/>
        <v>2</v>
      </c>
      <c r="U19">
        <f t="shared" si="2"/>
        <v>0</v>
      </c>
      <c r="V19">
        <f t="shared" si="3"/>
        <v>0</v>
      </c>
      <c r="X19" s="1" t="s">
        <v>167</v>
      </c>
      <c r="Y19" s="5">
        <v>6</v>
      </c>
      <c r="Z19" s="5">
        <v>38</v>
      </c>
      <c r="AA19" s="5"/>
      <c r="AB19" s="5">
        <v>42</v>
      </c>
      <c r="AC19" s="5">
        <v>1</v>
      </c>
      <c r="AD19" s="5">
        <v>3</v>
      </c>
    </row>
    <row r="20" spans="1:30" x14ac:dyDescent="0.3">
      <c r="A20" s="1">
        <v>14</v>
      </c>
      <c r="B20" s="1" t="s">
        <v>29</v>
      </c>
      <c r="C20" s="1" t="s">
        <v>30</v>
      </c>
      <c r="D20" s="2">
        <v>27</v>
      </c>
      <c r="E20" s="2">
        <v>100</v>
      </c>
      <c r="F20" s="2"/>
      <c r="G20" s="2"/>
      <c r="H20" s="2">
        <v>127</v>
      </c>
      <c r="I20" s="2">
        <v>125</v>
      </c>
      <c r="J20" s="2"/>
      <c r="K20" s="2"/>
      <c r="L20" s="2">
        <v>2</v>
      </c>
      <c r="M20" t="s">
        <v>115</v>
      </c>
      <c r="N20" t="s">
        <v>165</v>
      </c>
      <c r="O20">
        <f>IFERROR(VLOOKUP(M20,#REF!,2,0),0)</f>
        <v>0</v>
      </c>
      <c r="Q20">
        <f t="shared" si="0"/>
        <v>125</v>
      </c>
      <c r="R20">
        <f>IFERROR(VLOOKUP(M20,#REF!,2,0),0)</f>
        <v>0</v>
      </c>
      <c r="T20">
        <f t="shared" si="1"/>
        <v>100</v>
      </c>
      <c r="U20">
        <f t="shared" si="2"/>
        <v>27</v>
      </c>
      <c r="V20">
        <f t="shared" si="3"/>
        <v>-25</v>
      </c>
      <c r="X20" s="1" t="s">
        <v>166</v>
      </c>
      <c r="Y20" s="5">
        <v>14</v>
      </c>
      <c r="Z20" s="5">
        <v>100</v>
      </c>
      <c r="AA20" s="5">
        <v>48</v>
      </c>
      <c r="AB20" s="5">
        <v>62</v>
      </c>
      <c r="AC20" s="5"/>
      <c r="AD20" s="5">
        <v>4</v>
      </c>
    </row>
    <row r="21" spans="1:30" x14ac:dyDescent="0.3">
      <c r="A21" s="1"/>
      <c r="B21" s="1" t="s">
        <v>29</v>
      </c>
      <c r="C21" s="1" t="s">
        <v>31</v>
      </c>
      <c r="D21" s="2">
        <v>14</v>
      </c>
      <c r="E21" s="2">
        <v>100</v>
      </c>
      <c r="F21" s="2">
        <v>48</v>
      </c>
      <c r="G21" s="2"/>
      <c r="H21" s="2">
        <v>114</v>
      </c>
      <c r="I21" s="2">
        <v>62</v>
      </c>
      <c r="J21" s="2"/>
      <c r="K21" s="2"/>
      <c r="L21" s="2">
        <v>4</v>
      </c>
      <c r="M21" t="s">
        <v>114</v>
      </c>
      <c r="N21" t="s">
        <v>166</v>
      </c>
      <c r="O21">
        <f>IFERROR(VLOOKUP(M21,#REF!,2,0),0)</f>
        <v>0</v>
      </c>
      <c r="Q21">
        <f t="shared" si="0"/>
        <v>62</v>
      </c>
      <c r="R21">
        <f>IFERROR(VLOOKUP(M21,#REF!,2,0),0)</f>
        <v>0</v>
      </c>
      <c r="T21">
        <f t="shared" si="1"/>
        <v>52</v>
      </c>
      <c r="U21">
        <f t="shared" si="2"/>
        <v>14</v>
      </c>
      <c r="V21">
        <f t="shared" si="3"/>
        <v>-10</v>
      </c>
      <c r="X21" s="1" t="s">
        <v>169</v>
      </c>
      <c r="Y21" s="5"/>
      <c r="Z21" s="5">
        <v>40</v>
      </c>
      <c r="AA21" s="5"/>
      <c r="AB21" s="5">
        <v>25</v>
      </c>
      <c r="AC21" s="5"/>
      <c r="AD21" s="5">
        <v>15</v>
      </c>
    </row>
    <row r="22" spans="1:30" x14ac:dyDescent="0.3">
      <c r="A22" s="1"/>
      <c r="B22" s="1" t="s">
        <v>29</v>
      </c>
      <c r="C22" s="1" t="s">
        <v>16</v>
      </c>
      <c r="D22" s="2">
        <v>6</v>
      </c>
      <c r="E22" s="2">
        <v>38</v>
      </c>
      <c r="F22" s="2"/>
      <c r="G22" s="2"/>
      <c r="H22" s="2">
        <v>45</v>
      </c>
      <c r="I22" s="2">
        <v>42</v>
      </c>
      <c r="J22" s="2">
        <v>1</v>
      </c>
      <c r="K22" s="2"/>
      <c r="L22" s="2">
        <v>3</v>
      </c>
      <c r="M22" t="s">
        <v>113</v>
      </c>
      <c r="N22" t="s">
        <v>167</v>
      </c>
      <c r="O22">
        <f>IFERROR(VLOOKUP(M22,#REF!,2,0),0)</f>
        <v>0</v>
      </c>
      <c r="Q22">
        <f t="shared" si="0"/>
        <v>41</v>
      </c>
      <c r="R22">
        <f>IFERROR(VLOOKUP(M22,#REF!,2,0),0)</f>
        <v>0</v>
      </c>
      <c r="T22">
        <f t="shared" si="1"/>
        <v>38</v>
      </c>
      <c r="U22">
        <f t="shared" si="2"/>
        <v>6</v>
      </c>
      <c r="V22">
        <f t="shared" si="3"/>
        <v>-3</v>
      </c>
      <c r="X22" s="1" t="s">
        <v>168</v>
      </c>
      <c r="Y22" s="5"/>
      <c r="Z22" s="5">
        <v>50</v>
      </c>
      <c r="AA22" s="5"/>
      <c r="AB22" s="5">
        <v>32</v>
      </c>
      <c r="AC22" s="5"/>
      <c r="AD22" s="5">
        <v>18</v>
      </c>
    </row>
    <row r="23" spans="1:30" x14ac:dyDescent="0.3">
      <c r="A23" s="1">
        <v>15</v>
      </c>
      <c r="B23" s="1" t="s">
        <v>32</v>
      </c>
      <c r="C23" s="1" t="s">
        <v>22</v>
      </c>
      <c r="D23" s="2"/>
      <c r="E23" s="2">
        <v>50</v>
      </c>
      <c r="F23" s="2"/>
      <c r="G23" s="2"/>
      <c r="H23" s="2">
        <v>50</v>
      </c>
      <c r="I23" s="2">
        <v>32</v>
      </c>
      <c r="J23" s="2"/>
      <c r="K23" s="2"/>
      <c r="L23" s="2">
        <v>18</v>
      </c>
      <c r="M23" t="s">
        <v>128</v>
      </c>
      <c r="N23" t="s">
        <v>168</v>
      </c>
      <c r="O23">
        <f>IFERROR(VLOOKUP(M23,#REF!,2,0),0)</f>
        <v>0</v>
      </c>
      <c r="Q23">
        <f t="shared" si="0"/>
        <v>32</v>
      </c>
      <c r="R23">
        <f>IFERROR(VLOOKUP(M23,#REF!,2,0),0)</f>
        <v>0</v>
      </c>
      <c r="T23">
        <f t="shared" si="1"/>
        <v>50</v>
      </c>
      <c r="U23">
        <f t="shared" si="2"/>
        <v>0</v>
      </c>
      <c r="V23">
        <f t="shared" si="3"/>
        <v>18</v>
      </c>
      <c r="X23" s="1" t="s">
        <v>171</v>
      </c>
      <c r="Y23" s="5">
        <v>40</v>
      </c>
      <c r="Z23" s="5"/>
      <c r="AA23" s="5"/>
      <c r="AB23" s="5">
        <v>43</v>
      </c>
      <c r="AC23" s="5">
        <v>1</v>
      </c>
      <c r="AD23" s="5">
        <v>-2</v>
      </c>
    </row>
    <row r="24" spans="1:30" x14ac:dyDescent="0.3">
      <c r="A24" s="1"/>
      <c r="B24" s="1" t="s">
        <v>32</v>
      </c>
      <c r="C24" s="1" t="s">
        <v>31</v>
      </c>
      <c r="D24" s="2"/>
      <c r="E24" s="2">
        <v>40</v>
      </c>
      <c r="F24" s="2"/>
      <c r="G24" s="2"/>
      <c r="H24" s="2">
        <v>40</v>
      </c>
      <c r="I24" s="2">
        <v>25</v>
      </c>
      <c r="J24" s="2"/>
      <c r="K24" s="2"/>
      <c r="L24" s="2">
        <v>15</v>
      </c>
      <c r="M24" t="s">
        <v>129</v>
      </c>
      <c r="N24" t="s">
        <v>169</v>
      </c>
      <c r="O24">
        <f>IFERROR(VLOOKUP(M24,#REF!,2,0),0)</f>
        <v>0</v>
      </c>
      <c r="Q24">
        <f t="shared" si="0"/>
        <v>25</v>
      </c>
      <c r="R24">
        <f>IFERROR(VLOOKUP(M24,#REF!,2,0),0)</f>
        <v>0</v>
      </c>
      <c r="T24">
        <f t="shared" si="1"/>
        <v>40</v>
      </c>
      <c r="U24">
        <f t="shared" si="2"/>
        <v>0</v>
      </c>
      <c r="V24">
        <f t="shared" si="3"/>
        <v>15</v>
      </c>
      <c r="X24" s="1" t="s">
        <v>170</v>
      </c>
      <c r="Y24" s="5">
        <v>7</v>
      </c>
      <c r="Z24" s="5">
        <v>40</v>
      </c>
      <c r="AA24" s="5"/>
      <c r="AB24" s="5">
        <v>45</v>
      </c>
      <c r="AC24" s="5">
        <v>1</v>
      </c>
      <c r="AD24" s="5">
        <v>3</v>
      </c>
    </row>
    <row r="25" spans="1:30" x14ac:dyDescent="0.3">
      <c r="A25" s="1">
        <v>16</v>
      </c>
      <c r="B25" s="1" t="s">
        <v>33</v>
      </c>
      <c r="C25" s="1" t="s">
        <v>16</v>
      </c>
      <c r="D25" s="2">
        <v>7</v>
      </c>
      <c r="E25" s="2">
        <v>40</v>
      </c>
      <c r="F25" s="2"/>
      <c r="G25" s="2"/>
      <c r="H25" s="2">
        <v>48</v>
      </c>
      <c r="I25" s="2">
        <v>45</v>
      </c>
      <c r="J25" s="2">
        <v>1</v>
      </c>
      <c r="K25" s="2"/>
      <c r="L25" s="2">
        <v>3</v>
      </c>
      <c r="M25" t="s">
        <v>80</v>
      </c>
      <c r="N25" t="s">
        <v>170</v>
      </c>
      <c r="O25">
        <f>IFERROR(VLOOKUP(M25,#REF!,2,0),0)</f>
        <v>0</v>
      </c>
      <c r="Q25">
        <f t="shared" si="0"/>
        <v>44</v>
      </c>
      <c r="R25">
        <f>IFERROR(VLOOKUP(M25,#REF!,2,0),0)</f>
        <v>0</v>
      </c>
      <c r="T25">
        <f t="shared" si="1"/>
        <v>40</v>
      </c>
      <c r="U25">
        <f t="shared" si="2"/>
        <v>7</v>
      </c>
      <c r="V25">
        <f t="shared" si="3"/>
        <v>-4</v>
      </c>
      <c r="X25" s="1" t="s">
        <v>172</v>
      </c>
      <c r="Y25" s="5">
        <v>2</v>
      </c>
      <c r="Z25" s="5">
        <v>300</v>
      </c>
      <c r="AA25" s="5"/>
      <c r="AB25" s="5">
        <v>300</v>
      </c>
      <c r="AC25" s="5"/>
      <c r="AD25" s="5">
        <v>2</v>
      </c>
    </row>
    <row r="26" spans="1:30" x14ac:dyDescent="0.3">
      <c r="A26" s="1"/>
      <c r="B26" s="1" t="s">
        <v>33</v>
      </c>
      <c r="C26" s="1" t="s">
        <v>17</v>
      </c>
      <c r="D26" s="2">
        <v>40</v>
      </c>
      <c r="E26" s="2"/>
      <c r="F26" s="2"/>
      <c r="G26" s="2"/>
      <c r="H26" s="2">
        <v>41</v>
      </c>
      <c r="I26" s="2">
        <v>43</v>
      </c>
      <c r="J26" s="2">
        <v>1</v>
      </c>
      <c r="K26" s="2"/>
      <c r="L26" s="2">
        <v>-2</v>
      </c>
      <c r="M26" t="s">
        <v>79</v>
      </c>
      <c r="N26" t="s">
        <v>171</v>
      </c>
      <c r="O26">
        <f>IFERROR(VLOOKUP(M26,#REF!,2,0),0)</f>
        <v>0</v>
      </c>
      <c r="Q26">
        <f t="shared" si="0"/>
        <v>42</v>
      </c>
      <c r="R26">
        <f>IFERROR(VLOOKUP(M26,#REF!,2,0),0)</f>
        <v>0</v>
      </c>
      <c r="T26">
        <f t="shared" si="1"/>
        <v>0</v>
      </c>
      <c r="U26">
        <f t="shared" si="2"/>
        <v>40</v>
      </c>
      <c r="V26">
        <f t="shared" si="3"/>
        <v>-42</v>
      </c>
      <c r="X26" s="1" t="s">
        <v>174</v>
      </c>
      <c r="Y26" s="5"/>
      <c r="Z26" s="5">
        <v>2</v>
      </c>
      <c r="AA26" s="5"/>
      <c r="AB26" s="5">
        <v>2</v>
      </c>
      <c r="AC26" s="5"/>
      <c r="AD26" s="5">
        <v>0</v>
      </c>
    </row>
    <row r="27" spans="1:30" x14ac:dyDescent="0.3">
      <c r="A27" s="1">
        <v>17</v>
      </c>
      <c r="B27" s="1" t="s">
        <v>34</v>
      </c>
      <c r="C27" s="1" t="s">
        <v>35</v>
      </c>
      <c r="D27" s="2">
        <v>2</v>
      </c>
      <c r="E27" s="2">
        <v>300</v>
      </c>
      <c r="F27" s="2"/>
      <c r="G27" s="2"/>
      <c r="H27" s="2">
        <v>302</v>
      </c>
      <c r="I27" s="2">
        <v>300</v>
      </c>
      <c r="J27" s="2"/>
      <c r="K27" s="2"/>
      <c r="L27" s="2">
        <v>2</v>
      </c>
      <c r="M27" t="s">
        <v>106</v>
      </c>
      <c r="N27" t="s">
        <v>172</v>
      </c>
      <c r="O27">
        <f>IFERROR(VLOOKUP(M27,#REF!,2,0),0)</f>
        <v>0</v>
      </c>
      <c r="Q27">
        <f t="shared" si="0"/>
        <v>300</v>
      </c>
      <c r="R27">
        <f>IFERROR(VLOOKUP(M27,#REF!,2,0),0)</f>
        <v>0</v>
      </c>
      <c r="T27">
        <f t="shared" si="1"/>
        <v>300</v>
      </c>
      <c r="U27">
        <f t="shared" si="2"/>
        <v>2</v>
      </c>
      <c r="V27">
        <f t="shared" si="3"/>
        <v>0</v>
      </c>
      <c r="X27" s="1" t="s">
        <v>146</v>
      </c>
      <c r="Y27" s="5">
        <v>12</v>
      </c>
      <c r="Z27" s="5"/>
      <c r="AA27" s="5"/>
      <c r="AB27" s="5">
        <v>9</v>
      </c>
      <c r="AC27" s="5">
        <v>1</v>
      </c>
      <c r="AD27" s="5">
        <v>4</v>
      </c>
    </row>
    <row r="28" spans="1:30" x14ac:dyDescent="0.3">
      <c r="A28" s="1"/>
      <c r="B28" s="1" t="s">
        <v>34</v>
      </c>
      <c r="C28" s="1" t="s">
        <v>22</v>
      </c>
      <c r="D28" s="2">
        <v>26</v>
      </c>
      <c r="E28" s="2">
        <v>300</v>
      </c>
      <c r="F28" s="2">
        <v>50</v>
      </c>
      <c r="G28" s="2"/>
      <c r="H28" s="2">
        <v>326</v>
      </c>
      <c r="I28" s="2">
        <v>256</v>
      </c>
      <c r="J28" s="2"/>
      <c r="K28" s="2"/>
      <c r="L28" s="2">
        <v>20</v>
      </c>
      <c r="M28" t="s">
        <v>104</v>
      </c>
      <c r="N28" t="s">
        <v>173</v>
      </c>
      <c r="O28">
        <f>IFERROR(VLOOKUP(M28,#REF!,2,0),0)</f>
        <v>0</v>
      </c>
      <c r="Q28">
        <f t="shared" si="0"/>
        <v>256</v>
      </c>
      <c r="R28">
        <f>IFERROR(VLOOKUP(M28,#REF!,2,0),0)</f>
        <v>0</v>
      </c>
      <c r="T28">
        <f t="shared" si="1"/>
        <v>250</v>
      </c>
      <c r="U28">
        <f t="shared" si="2"/>
        <v>26</v>
      </c>
      <c r="V28">
        <f t="shared" si="3"/>
        <v>-6</v>
      </c>
      <c r="X28" s="1" t="s">
        <v>173</v>
      </c>
      <c r="Y28" s="5">
        <v>26</v>
      </c>
      <c r="Z28" s="5">
        <v>300</v>
      </c>
      <c r="AA28" s="5">
        <v>50</v>
      </c>
      <c r="AB28" s="5">
        <v>256</v>
      </c>
      <c r="AC28" s="5"/>
      <c r="AD28" s="5">
        <v>20</v>
      </c>
    </row>
    <row r="29" spans="1:30" x14ac:dyDescent="0.3">
      <c r="A29" s="1"/>
      <c r="B29" s="1" t="s">
        <v>34</v>
      </c>
      <c r="C29" s="1" t="s">
        <v>31</v>
      </c>
      <c r="D29" s="2">
        <v>12</v>
      </c>
      <c r="E29" s="2"/>
      <c r="F29" s="2"/>
      <c r="G29" s="2"/>
      <c r="H29" s="2">
        <v>13</v>
      </c>
      <c r="I29" s="2">
        <v>9</v>
      </c>
      <c r="J29" s="2">
        <v>1</v>
      </c>
      <c r="K29" s="2"/>
      <c r="L29" s="2">
        <v>4</v>
      </c>
      <c r="M29" t="s">
        <v>105</v>
      </c>
      <c r="N29" t="s">
        <v>146</v>
      </c>
      <c r="O29">
        <f>IFERROR(VLOOKUP(M29,#REF!,2,0),0)</f>
        <v>0</v>
      </c>
      <c r="Q29">
        <f t="shared" si="0"/>
        <v>8</v>
      </c>
      <c r="R29">
        <f>IFERROR(VLOOKUP(M29,#REF!,2,0),0)</f>
        <v>0</v>
      </c>
      <c r="T29">
        <f t="shared" si="1"/>
        <v>0</v>
      </c>
      <c r="U29">
        <f t="shared" si="2"/>
        <v>12</v>
      </c>
      <c r="V29">
        <f t="shared" si="3"/>
        <v>-8</v>
      </c>
      <c r="X29" s="1" t="s">
        <v>175</v>
      </c>
      <c r="Y29" s="5"/>
      <c r="Z29" s="5">
        <v>220</v>
      </c>
      <c r="AA29" s="5">
        <v>180</v>
      </c>
      <c r="AB29" s="5">
        <v>40</v>
      </c>
      <c r="AC29" s="5">
        <v>1</v>
      </c>
      <c r="AD29" s="5">
        <v>1</v>
      </c>
    </row>
    <row r="30" spans="1:30" x14ac:dyDescent="0.3">
      <c r="A30" s="1"/>
      <c r="B30" s="1" t="s">
        <v>34</v>
      </c>
      <c r="C30" s="1" t="s">
        <v>36</v>
      </c>
      <c r="D30" s="2"/>
      <c r="E30" s="2">
        <v>2</v>
      </c>
      <c r="F30" s="2"/>
      <c r="G30" s="2"/>
      <c r="H30" s="2">
        <v>2</v>
      </c>
      <c r="I30" s="2">
        <v>2</v>
      </c>
      <c r="J30" s="2"/>
      <c r="K30" s="2"/>
      <c r="L30" s="2">
        <v>0</v>
      </c>
      <c r="M30" t="s">
        <v>103</v>
      </c>
      <c r="N30" t="s">
        <v>174</v>
      </c>
      <c r="O30">
        <f>IFERROR(VLOOKUP(M30,#REF!,2,0),0)</f>
        <v>0</v>
      </c>
      <c r="Q30">
        <f t="shared" si="0"/>
        <v>2</v>
      </c>
      <c r="R30">
        <f>IFERROR(VLOOKUP(M30,#REF!,2,0),0)</f>
        <v>0</v>
      </c>
      <c r="T30">
        <f t="shared" si="1"/>
        <v>2</v>
      </c>
      <c r="U30">
        <f t="shared" si="2"/>
        <v>0</v>
      </c>
      <c r="V30">
        <f t="shared" si="3"/>
        <v>0</v>
      </c>
      <c r="X30" s="1" t="s">
        <v>176</v>
      </c>
      <c r="Y30" s="5">
        <v>3</v>
      </c>
      <c r="Z30" s="5">
        <v>32</v>
      </c>
      <c r="AA30" s="5"/>
      <c r="AB30" s="5">
        <v>35</v>
      </c>
      <c r="AC30" s="5"/>
      <c r="AD30" s="5">
        <v>0</v>
      </c>
    </row>
    <row r="31" spans="1:30" x14ac:dyDescent="0.3">
      <c r="A31" s="1">
        <v>18</v>
      </c>
      <c r="B31" s="1" t="s">
        <v>37</v>
      </c>
      <c r="C31" s="1" t="s">
        <v>30</v>
      </c>
      <c r="D31" s="2"/>
      <c r="E31" s="2">
        <v>220</v>
      </c>
      <c r="F31" s="2">
        <v>180</v>
      </c>
      <c r="G31" s="2"/>
      <c r="H31" s="2">
        <v>221</v>
      </c>
      <c r="I31" s="2">
        <v>40</v>
      </c>
      <c r="J31" s="2">
        <v>1</v>
      </c>
      <c r="K31" s="2"/>
      <c r="L31" s="2">
        <v>1</v>
      </c>
      <c r="M31" t="s">
        <v>82</v>
      </c>
      <c r="N31" t="s">
        <v>175</v>
      </c>
      <c r="O31">
        <f>IFERROR(VLOOKUP(M31,#REF!,2,0),0)</f>
        <v>0</v>
      </c>
      <c r="Q31">
        <f t="shared" si="0"/>
        <v>39</v>
      </c>
      <c r="R31">
        <f>IFERROR(VLOOKUP(M31,#REF!,2,0),0)</f>
        <v>0</v>
      </c>
      <c r="T31">
        <f t="shared" si="1"/>
        <v>40</v>
      </c>
      <c r="U31">
        <f t="shared" si="2"/>
        <v>0</v>
      </c>
      <c r="V31">
        <f t="shared" si="3"/>
        <v>1</v>
      </c>
      <c r="X31" s="1" t="s">
        <v>178</v>
      </c>
      <c r="Y31" s="5"/>
      <c r="Z31" s="5">
        <v>30</v>
      </c>
      <c r="AA31" s="5"/>
      <c r="AB31" s="5">
        <v>9</v>
      </c>
      <c r="AC31" s="5"/>
      <c r="AD31" s="5">
        <v>21</v>
      </c>
    </row>
    <row r="32" spans="1:30" x14ac:dyDescent="0.3">
      <c r="A32" s="1"/>
      <c r="B32" s="1" t="s">
        <v>37</v>
      </c>
      <c r="C32" s="1" t="s">
        <v>38</v>
      </c>
      <c r="D32" s="2">
        <v>3</v>
      </c>
      <c r="E32" s="2">
        <v>32</v>
      </c>
      <c r="F32" s="2"/>
      <c r="G32" s="2"/>
      <c r="H32" s="2">
        <v>35</v>
      </c>
      <c r="I32" s="2">
        <v>35</v>
      </c>
      <c r="J32" s="2"/>
      <c r="K32" s="2"/>
      <c r="L32" s="2">
        <v>0</v>
      </c>
      <c r="M32" t="s">
        <v>81</v>
      </c>
      <c r="N32" t="s">
        <v>176</v>
      </c>
      <c r="O32">
        <f>IFERROR(VLOOKUP(M32,#REF!,2,0),0)</f>
        <v>0</v>
      </c>
      <c r="Q32">
        <f t="shared" si="0"/>
        <v>35</v>
      </c>
      <c r="R32">
        <f>IFERROR(VLOOKUP(M32,#REF!,2,0),0)</f>
        <v>0</v>
      </c>
      <c r="T32">
        <f t="shared" si="1"/>
        <v>32</v>
      </c>
      <c r="U32">
        <f t="shared" si="2"/>
        <v>3</v>
      </c>
      <c r="V32">
        <f t="shared" si="3"/>
        <v>-3</v>
      </c>
      <c r="X32" s="1" t="s">
        <v>177</v>
      </c>
      <c r="Y32" s="5"/>
      <c r="Z32" s="5">
        <v>20</v>
      </c>
      <c r="AA32" s="5"/>
      <c r="AB32" s="5">
        <v>15</v>
      </c>
      <c r="AC32" s="5"/>
      <c r="AD32" s="5">
        <v>5</v>
      </c>
    </row>
    <row r="33" spans="1:30" x14ac:dyDescent="0.3">
      <c r="A33" s="1">
        <v>19</v>
      </c>
      <c r="B33" s="1" t="s">
        <v>39</v>
      </c>
      <c r="C33" s="1" t="s">
        <v>16</v>
      </c>
      <c r="D33" s="2"/>
      <c r="E33" s="2">
        <v>20</v>
      </c>
      <c r="F33" s="2"/>
      <c r="G33" s="2"/>
      <c r="H33" s="2">
        <v>20</v>
      </c>
      <c r="I33" s="2">
        <v>15</v>
      </c>
      <c r="J33" s="2"/>
      <c r="K33" s="2"/>
      <c r="L33" s="2">
        <v>5</v>
      </c>
      <c r="M33" t="s">
        <v>131</v>
      </c>
      <c r="N33" t="s">
        <v>177</v>
      </c>
      <c r="O33">
        <f>IFERROR(VLOOKUP(M33,#REF!,2,0),0)</f>
        <v>0</v>
      </c>
      <c r="Q33">
        <f t="shared" si="0"/>
        <v>15</v>
      </c>
      <c r="R33">
        <f>IFERROR(VLOOKUP(M33,#REF!,2,0),0)</f>
        <v>0</v>
      </c>
      <c r="T33">
        <f t="shared" si="1"/>
        <v>20</v>
      </c>
      <c r="U33">
        <f t="shared" si="2"/>
        <v>0</v>
      </c>
      <c r="V33">
        <f t="shared" si="3"/>
        <v>5</v>
      </c>
      <c r="X33" s="1" t="s">
        <v>179</v>
      </c>
      <c r="Y33" s="5">
        <v>1</v>
      </c>
      <c r="Z33" s="5"/>
      <c r="AA33" s="5"/>
      <c r="AB33" s="5">
        <v>1</v>
      </c>
      <c r="AC33" s="5"/>
      <c r="AD33" s="5">
        <v>0</v>
      </c>
    </row>
    <row r="34" spans="1:30" x14ac:dyDescent="0.3">
      <c r="A34" s="1"/>
      <c r="B34" s="1" t="s">
        <v>39</v>
      </c>
      <c r="C34" s="1" t="s">
        <v>17</v>
      </c>
      <c r="D34" s="2"/>
      <c r="E34" s="2">
        <v>30</v>
      </c>
      <c r="F34" s="2"/>
      <c r="G34" s="2"/>
      <c r="H34" s="2">
        <v>30</v>
      </c>
      <c r="I34" s="2">
        <v>9</v>
      </c>
      <c r="J34" s="2"/>
      <c r="K34" s="2"/>
      <c r="L34" s="2">
        <v>21</v>
      </c>
      <c r="M34" t="s">
        <v>130</v>
      </c>
      <c r="N34" t="s">
        <v>178</v>
      </c>
      <c r="O34">
        <f>IFERROR(VLOOKUP(M34,#REF!,2,0),0)</f>
        <v>0</v>
      </c>
      <c r="Q34">
        <f t="shared" si="0"/>
        <v>9</v>
      </c>
      <c r="R34">
        <f>IFERROR(VLOOKUP(M34,#REF!,2,0),0)</f>
        <v>0</v>
      </c>
      <c r="T34">
        <f t="shared" si="1"/>
        <v>30</v>
      </c>
      <c r="U34">
        <f t="shared" si="2"/>
        <v>0</v>
      </c>
      <c r="V34">
        <f t="shared" si="3"/>
        <v>21</v>
      </c>
      <c r="X34" s="1" t="s">
        <v>180</v>
      </c>
      <c r="Y34" s="5"/>
      <c r="Z34" s="5">
        <v>375</v>
      </c>
      <c r="AA34" s="5"/>
      <c r="AB34" s="5">
        <v>378</v>
      </c>
      <c r="AC34" s="5">
        <v>5</v>
      </c>
      <c r="AD34" s="5">
        <v>2</v>
      </c>
    </row>
    <row r="35" spans="1:30" x14ac:dyDescent="0.3">
      <c r="A35" s="1">
        <v>20</v>
      </c>
      <c r="B35" s="1" t="s">
        <v>40</v>
      </c>
      <c r="C35" s="1" t="s">
        <v>30</v>
      </c>
      <c r="D35" s="2">
        <v>1</v>
      </c>
      <c r="E35" s="2"/>
      <c r="F35" s="2"/>
      <c r="G35" s="2"/>
      <c r="H35" s="2">
        <v>1</v>
      </c>
      <c r="I35" s="2">
        <v>1</v>
      </c>
      <c r="J35" s="2"/>
      <c r="K35" s="2"/>
      <c r="L35" s="2">
        <v>0</v>
      </c>
      <c r="M35" t="s">
        <v>91</v>
      </c>
      <c r="N35" t="s">
        <v>179</v>
      </c>
      <c r="O35">
        <f>IFERROR(VLOOKUP(M35,#REF!,2,0),0)</f>
        <v>0</v>
      </c>
      <c r="Q35">
        <f t="shared" si="0"/>
        <v>1</v>
      </c>
      <c r="R35">
        <f>IFERROR(VLOOKUP(M35,#REF!,2,0),0)</f>
        <v>0</v>
      </c>
      <c r="T35">
        <f t="shared" si="1"/>
        <v>0</v>
      </c>
      <c r="U35">
        <f t="shared" si="2"/>
        <v>1</v>
      </c>
      <c r="V35">
        <f t="shared" si="3"/>
        <v>-1</v>
      </c>
      <c r="X35" s="1" t="s">
        <v>182</v>
      </c>
      <c r="Y35" s="5">
        <v>2</v>
      </c>
      <c r="Z35" s="5">
        <v>450</v>
      </c>
      <c r="AA35" s="5">
        <v>320</v>
      </c>
      <c r="AB35" s="5">
        <v>137</v>
      </c>
      <c r="AC35" s="5">
        <v>11</v>
      </c>
      <c r="AD35" s="5">
        <v>6</v>
      </c>
    </row>
    <row r="36" spans="1:30" x14ac:dyDescent="0.3">
      <c r="A36" s="1">
        <v>21</v>
      </c>
      <c r="B36" s="1" t="s">
        <v>41</v>
      </c>
      <c r="C36" s="1" t="s">
        <v>20</v>
      </c>
      <c r="D36" s="2"/>
      <c r="E36" s="2">
        <v>375</v>
      </c>
      <c r="F36" s="2"/>
      <c r="G36" s="2"/>
      <c r="H36" s="2">
        <v>380</v>
      </c>
      <c r="I36" s="2">
        <v>378</v>
      </c>
      <c r="J36" s="2">
        <v>5</v>
      </c>
      <c r="K36" s="2"/>
      <c r="L36" s="2">
        <v>2</v>
      </c>
      <c r="M36" t="s">
        <v>74</v>
      </c>
      <c r="N36" t="s">
        <v>180</v>
      </c>
      <c r="O36">
        <f>IFERROR(VLOOKUP(M36,#REF!,2,0),0)</f>
        <v>0</v>
      </c>
      <c r="Q36">
        <f t="shared" si="0"/>
        <v>373</v>
      </c>
      <c r="R36">
        <f>IFERROR(VLOOKUP(M36,#REF!,2,0),0)</f>
        <v>0</v>
      </c>
      <c r="T36">
        <f t="shared" si="1"/>
        <v>375</v>
      </c>
      <c r="U36">
        <f t="shared" si="2"/>
        <v>0</v>
      </c>
      <c r="V36">
        <f t="shared" si="3"/>
        <v>2</v>
      </c>
      <c r="X36" s="1" t="s">
        <v>181</v>
      </c>
      <c r="Y36" s="5"/>
      <c r="Z36" s="5">
        <v>240</v>
      </c>
      <c r="AA36" s="5">
        <v>120</v>
      </c>
      <c r="AB36" s="5">
        <v>96</v>
      </c>
      <c r="AC36" s="5">
        <v>3</v>
      </c>
      <c r="AD36" s="5">
        <v>27</v>
      </c>
    </row>
    <row r="37" spans="1:30" x14ac:dyDescent="0.3">
      <c r="A37" s="1">
        <v>22</v>
      </c>
      <c r="B37" s="1" t="s">
        <v>42</v>
      </c>
      <c r="C37" s="1" t="s">
        <v>31</v>
      </c>
      <c r="D37" s="2"/>
      <c r="E37" s="2">
        <v>240</v>
      </c>
      <c r="F37" s="2">
        <v>120</v>
      </c>
      <c r="G37" s="2"/>
      <c r="H37" s="2">
        <v>243</v>
      </c>
      <c r="I37" s="2">
        <v>96</v>
      </c>
      <c r="J37" s="2">
        <v>3</v>
      </c>
      <c r="K37" s="2"/>
      <c r="L37" s="2">
        <v>27</v>
      </c>
      <c r="M37" t="s">
        <v>95</v>
      </c>
      <c r="N37" t="s">
        <v>181</v>
      </c>
      <c r="O37">
        <f>IFERROR(VLOOKUP(M37,#REF!,2,0),0)</f>
        <v>0</v>
      </c>
      <c r="Q37">
        <f t="shared" si="0"/>
        <v>93</v>
      </c>
      <c r="R37">
        <f>IFERROR(VLOOKUP(M37,#REF!,2,0),0)</f>
        <v>0</v>
      </c>
      <c r="T37">
        <f t="shared" si="1"/>
        <v>120</v>
      </c>
      <c r="U37">
        <f t="shared" si="2"/>
        <v>0</v>
      </c>
      <c r="V37">
        <f t="shared" si="3"/>
        <v>27</v>
      </c>
      <c r="X37" s="1" t="s">
        <v>148</v>
      </c>
      <c r="Y37" s="5"/>
      <c r="Z37" s="5">
        <v>160</v>
      </c>
      <c r="AA37" s="5"/>
      <c r="AB37" s="5">
        <v>167</v>
      </c>
      <c r="AC37" s="5">
        <v>7</v>
      </c>
      <c r="AD37" s="5">
        <v>0</v>
      </c>
    </row>
    <row r="38" spans="1:30" x14ac:dyDescent="0.3">
      <c r="A38" s="1"/>
      <c r="B38" s="1" t="s">
        <v>42</v>
      </c>
      <c r="C38" s="1" t="s">
        <v>17</v>
      </c>
      <c r="D38" s="2">
        <v>2</v>
      </c>
      <c r="E38" s="2">
        <v>450</v>
      </c>
      <c r="F38" s="2">
        <v>320</v>
      </c>
      <c r="G38" s="2"/>
      <c r="H38" s="2">
        <v>463</v>
      </c>
      <c r="I38" s="2">
        <v>137</v>
      </c>
      <c r="J38" s="2">
        <v>11</v>
      </c>
      <c r="K38" s="2"/>
      <c r="L38" s="2">
        <v>6</v>
      </c>
      <c r="M38" t="s">
        <v>94</v>
      </c>
      <c r="N38" t="s">
        <v>182</v>
      </c>
      <c r="O38">
        <f>IFERROR(VLOOKUP(M38,#REF!,2,0),0)</f>
        <v>0</v>
      </c>
      <c r="Q38">
        <f t="shared" si="0"/>
        <v>126</v>
      </c>
      <c r="R38">
        <f>IFERROR(VLOOKUP(M38,#REF!,2,0),0)</f>
        <v>0</v>
      </c>
      <c r="T38">
        <f t="shared" si="1"/>
        <v>130</v>
      </c>
      <c r="U38">
        <f t="shared" si="2"/>
        <v>2</v>
      </c>
      <c r="V38">
        <f t="shared" si="3"/>
        <v>4</v>
      </c>
      <c r="X38" s="1" t="s">
        <v>147</v>
      </c>
      <c r="Y38" s="5">
        <v>1</v>
      </c>
      <c r="Z38" s="5">
        <v>161</v>
      </c>
      <c r="AA38" s="5"/>
      <c r="AB38" s="5">
        <v>161</v>
      </c>
      <c r="AC38" s="5"/>
      <c r="AD38" s="5">
        <v>1</v>
      </c>
    </row>
    <row r="39" spans="1:30" x14ac:dyDescent="0.3">
      <c r="A39" s="1">
        <v>23</v>
      </c>
      <c r="B39" s="1" t="s">
        <v>43</v>
      </c>
      <c r="C39" s="1" t="s">
        <v>14</v>
      </c>
      <c r="D39" s="2">
        <v>24</v>
      </c>
      <c r="E39" s="2">
        <v>40</v>
      </c>
      <c r="F39" s="2">
        <v>40</v>
      </c>
      <c r="G39" s="2"/>
      <c r="H39" s="2">
        <v>64</v>
      </c>
      <c r="I39" s="2">
        <v>14</v>
      </c>
      <c r="J39" s="2"/>
      <c r="K39" s="2"/>
      <c r="L39" s="2">
        <v>10</v>
      </c>
      <c r="M39" t="s">
        <v>71</v>
      </c>
      <c r="N39" t="s">
        <v>183</v>
      </c>
      <c r="O39">
        <f>IFERROR(VLOOKUP(M39,#REF!,2,0),0)</f>
        <v>0</v>
      </c>
      <c r="Q39">
        <f t="shared" si="0"/>
        <v>14</v>
      </c>
      <c r="R39">
        <f>IFERROR(VLOOKUP(M39,#REF!,2,0),0)</f>
        <v>0</v>
      </c>
      <c r="T39">
        <f t="shared" si="1"/>
        <v>0</v>
      </c>
      <c r="U39">
        <f t="shared" si="2"/>
        <v>24</v>
      </c>
      <c r="V39">
        <f t="shared" si="3"/>
        <v>-14</v>
      </c>
      <c r="X39" s="1" t="s">
        <v>184</v>
      </c>
      <c r="Y39" s="5">
        <v>10</v>
      </c>
      <c r="Z39" s="5">
        <v>100</v>
      </c>
      <c r="AA39" s="5">
        <v>40</v>
      </c>
      <c r="AB39" s="5">
        <v>36</v>
      </c>
      <c r="AC39" s="5"/>
      <c r="AD39" s="5">
        <v>34</v>
      </c>
    </row>
    <row r="40" spans="1:30" x14ac:dyDescent="0.3">
      <c r="A40" s="3"/>
      <c r="B40" s="3" t="s">
        <v>43</v>
      </c>
      <c r="C40" s="3" t="s">
        <v>9</v>
      </c>
      <c r="D40" s="4">
        <v>10</v>
      </c>
      <c r="E40" s="4">
        <v>100</v>
      </c>
      <c r="F40" s="4">
        <v>40</v>
      </c>
      <c r="G40" s="4"/>
      <c r="H40" s="4">
        <v>110</v>
      </c>
      <c r="I40" s="4">
        <v>36</v>
      </c>
      <c r="J40" s="4"/>
      <c r="K40" s="4"/>
      <c r="L40" s="4">
        <v>34</v>
      </c>
      <c r="M40" t="s">
        <v>70</v>
      </c>
      <c r="N40" t="s">
        <v>184</v>
      </c>
      <c r="O40">
        <f>IFERROR(VLOOKUP(M40,#REF!,2,0),0)</f>
        <v>0</v>
      </c>
      <c r="Q40">
        <f t="shared" si="0"/>
        <v>36</v>
      </c>
      <c r="R40">
        <f>IFERROR(VLOOKUP(M40,#REF!,2,0),0)</f>
        <v>0</v>
      </c>
      <c r="T40">
        <f t="shared" si="1"/>
        <v>60</v>
      </c>
      <c r="U40">
        <f t="shared" si="2"/>
        <v>10</v>
      </c>
      <c r="V40">
        <f t="shared" si="3"/>
        <v>24</v>
      </c>
      <c r="X40" s="1" t="s">
        <v>183</v>
      </c>
      <c r="Y40" s="5">
        <v>24</v>
      </c>
      <c r="Z40" s="5">
        <v>40</v>
      </c>
      <c r="AA40" s="5">
        <v>40</v>
      </c>
      <c r="AB40" s="5">
        <v>14</v>
      </c>
      <c r="AC40" s="5"/>
      <c r="AD40" s="5">
        <v>10</v>
      </c>
    </row>
    <row r="41" spans="1:30" x14ac:dyDescent="0.3">
      <c r="A41" s="1">
        <v>24</v>
      </c>
      <c r="B41" s="1" t="s">
        <v>44</v>
      </c>
      <c r="C41" s="1" t="s">
        <v>22</v>
      </c>
      <c r="D41" s="2">
        <v>8</v>
      </c>
      <c r="E41" s="2">
        <v>100</v>
      </c>
      <c r="F41" s="2"/>
      <c r="G41" s="2"/>
      <c r="H41" s="2">
        <v>108</v>
      </c>
      <c r="I41" s="2">
        <v>105</v>
      </c>
      <c r="J41" s="2"/>
      <c r="K41" s="2"/>
      <c r="L41" s="2">
        <v>3</v>
      </c>
      <c r="M41" t="s">
        <v>108</v>
      </c>
      <c r="N41" t="s">
        <v>185</v>
      </c>
      <c r="O41">
        <f>IFERROR(VLOOKUP(M41,#REF!,2,0),0)</f>
        <v>0</v>
      </c>
      <c r="Q41">
        <f t="shared" si="0"/>
        <v>105</v>
      </c>
      <c r="R41">
        <f>IFERROR(VLOOKUP(M41,#REF!,2,0),0)</f>
        <v>0</v>
      </c>
      <c r="T41">
        <f t="shared" si="1"/>
        <v>100</v>
      </c>
      <c r="U41">
        <f t="shared" si="2"/>
        <v>8</v>
      </c>
      <c r="V41">
        <f t="shared" si="3"/>
        <v>-5</v>
      </c>
      <c r="X41" s="1" t="s">
        <v>186</v>
      </c>
      <c r="Y41" s="5">
        <v>4</v>
      </c>
      <c r="Z41" s="5">
        <v>121</v>
      </c>
      <c r="AA41" s="5"/>
      <c r="AB41" s="5">
        <v>125</v>
      </c>
      <c r="AC41" s="5"/>
      <c r="AD41" s="5">
        <v>0</v>
      </c>
    </row>
    <row r="42" spans="1:30" x14ac:dyDescent="0.3">
      <c r="A42" s="1"/>
      <c r="B42" s="1" t="s">
        <v>44</v>
      </c>
      <c r="C42" s="1" t="s">
        <v>31</v>
      </c>
      <c r="D42" s="2">
        <v>4</v>
      </c>
      <c r="E42" s="2">
        <v>121</v>
      </c>
      <c r="F42" s="2"/>
      <c r="G42" s="2"/>
      <c r="H42" s="2">
        <v>125</v>
      </c>
      <c r="I42" s="2">
        <v>125</v>
      </c>
      <c r="J42" s="2"/>
      <c r="K42" s="2"/>
      <c r="L42" s="2">
        <v>0</v>
      </c>
      <c r="M42" t="s">
        <v>109</v>
      </c>
      <c r="N42" t="s">
        <v>186</v>
      </c>
      <c r="O42">
        <f>IFERROR(VLOOKUP(M42,#REF!,2,0),0)</f>
        <v>0</v>
      </c>
      <c r="Q42">
        <f t="shared" si="0"/>
        <v>125</v>
      </c>
      <c r="R42">
        <f>IFERROR(VLOOKUP(M42,#REF!,2,0),0)</f>
        <v>0</v>
      </c>
      <c r="T42">
        <f t="shared" si="1"/>
        <v>121</v>
      </c>
      <c r="U42">
        <f t="shared" si="2"/>
        <v>4</v>
      </c>
      <c r="V42">
        <f t="shared" si="3"/>
        <v>-4</v>
      </c>
      <c r="X42" s="1" t="s">
        <v>185</v>
      </c>
      <c r="Y42" s="5">
        <v>8</v>
      </c>
      <c r="Z42" s="5">
        <v>100</v>
      </c>
      <c r="AA42" s="5"/>
      <c r="AB42" s="5">
        <v>105</v>
      </c>
      <c r="AC42" s="5"/>
      <c r="AD42" s="5">
        <v>3</v>
      </c>
    </row>
    <row r="43" spans="1:30" x14ac:dyDescent="0.3">
      <c r="A43" s="1">
        <v>25</v>
      </c>
      <c r="B43" s="1" t="s">
        <v>45</v>
      </c>
      <c r="C43" s="1" t="s">
        <v>46</v>
      </c>
      <c r="D43" s="2">
        <v>11</v>
      </c>
      <c r="E43" s="2">
        <v>300</v>
      </c>
      <c r="F43" s="2">
        <v>200</v>
      </c>
      <c r="G43" s="2"/>
      <c r="H43" s="2">
        <v>311</v>
      </c>
      <c r="I43" s="2">
        <v>111</v>
      </c>
      <c r="J43" s="2"/>
      <c r="K43" s="2"/>
      <c r="L43" s="2">
        <v>0</v>
      </c>
      <c r="M43" t="s">
        <v>84</v>
      </c>
      <c r="N43" t="s">
        <v>187</v>
      </c>
      <c r="O43">
        <f>IFERROR(VLOOKUP(M43,#REF!,2,0),0)</f>
        <v>0</v>
      </c>
      <c r="Q43">
        <f t="shared" si="0"/>
        <v>111</v>
      </c>
      <c r="R43">
        <f>IFERROR(VLOOKUP(M43,#REF!,2,0),0)</f>
        <v>0</v>
      </c>
      <c r="T43">
        <f t="shared" si="1"/>
        <v>100</v>
      </c>
      <c r="U43">
        <f t="shared" si="2"/>
        <v>11</v>
      </c>
      <c r="V43">
        <f t="shared" si="3"/>
        <v>-11</v>
      </c>
      <c r="X43" s="1" t="s">
        <v>188</v>
      </c>
      <c r="Y43" s="5"/>
      <c r="Z43" s="5">
        <v>150</v>
      </c>
      <c r="AA43" s="5"/>
      <c r="AB43" s="5">
        <v>150</v>
      </c>
      <c r="AC43" s="5"/>
      <c r="AD43" s="5">
        <v>0</v>
      </c>
    </row>
    <row r="44" spans="1:30" x14ac:dyDescent="0.3">
      <c r="A44" s="1"/>
      <c r="B44" s="1" t="s">
        <v>45</v>
      </c>
      <c r="C44" s="1" t="s">
        <v>22</v>
      </c>
      <c r="D44" s="2"/>
      <c r="E44" s="2">
        <v>150</v>
      </c>
      <c r="F44" s="2"/>
      <c r="G44" s="2"/>
      <c r="H44" s="2">
        <v>150</v>
      </c>
      <c r="I44" s="2">
        <v>150</v>
      </c>
      <c r="J44" s="2"/>
      <c r="K44" s="2"/>
      <c r="L44" s="2">
        <v>0</v>
      </c>
      <c r="M44" t="s">
        <v>83</v>
      </c>
      <c r="N44" t="s">
        <v>188</v>
      </c>
      <c r="O44">
        <f>IFERROR(VLOOKUP(M44,#REF!,2,0),0)</f>
        <v>0</v>
      </c>
      <c r="Q44">
        <f t="shared" si="0"/>
        <v>150</v>
      </c>
      <c r="R44">
        <f>IFERROR(VLOOKUP(M44,#REF!,2,0),0)</f>
        <v>0</v>
      </c>
      <c r="T44">
        <f t="shared" si="1"/>
        <v>150</v>
      </c>
      <c r="U44">
        <f t="shared" si="2"/>
        <v>0</v>
      </c>
      <c r="V44">
        <f t="shared" si="3"/>
        <v>0</v>
      </c>
      <c r="X44" s="1" t="s">
        <v>187</v>
      </c>
      <c r="Y44" s="5">
        <v>11</v>
      </c>
      <c r="Z44" s="5">
        <v>300</v>
      </c>
      <c r="AA44" s="5">
        <v>200</v>
      </c>
      <c r="AB44" s="5">
        <v>111</v>
      </c>
      <c r="AC44" s="5"/>
      <c r="AD44" s="5">
        <v>0</v>
      </c>
    </row>
    <row r="45" spans="1:30" x14ac:dyDescent="0.3">
      <c r="A45" s="1"/>
      <c r="B45" s="1" t="s">
        <v>45</v>
      </c>
      <c r="C45" s="1" t="s">
        <v>31</v>
      </c>
      <c r="D45" s="2"/>
      <c r="E45" s="2">
        <v>80</v>
      </c>
      <c r="F45" s="2">
        <v>40</v>
      </c>
      <c r="G45" s="2"/>
      <c r="H45" s="2">
        <v>80</v>
      </c>
      <c r="I45" s="2">
        <v>40</v>
      </c>
      <c r="J45" s="2"/>
      <c r="K45" s="2"/>
      <c r="L45" s="2">
        <v>0</v>
      </c>
      <c r="M45" t="s">
        <v>85</v>
      </c>
      <c r="N45" t="s">
        <v>189</v>
      </c>
      <c r="O45">
        <f>IFERROR(VLOOKUP(M45,#REF!,2,0),0)</f>
        <v>0</v>
      </c>
      <c r="Q45">
        <f t="shared" si="0"/>
        <v>40</v>
      </c>
      <c r="R45">
        <f>IFERROR(VLOOKUP(M45,#REF!,2,0),0)</f>
        <v>0</v>
      </c>
      <c r="T45">
        <f t="shared" si="1"/>
        <v>40</v>
      </c>
      <c r="U45">
        <f t="shared" si="2"/>
        <v>0</v>
      </c>
      <c r="V45">
        <f t="shared" si="3"/>
        <v>0</v>
      </c>
      <c r="X45" s="1" t="s">
        <v>189</v>
      </c>
      <c r="Y45" s="5"/>
      <c r="Z45" s="5">
        <v>80</v>
      </c>
      <c r="AA45" s="5">
        <v>40</v>
      </c>
      <c r="AB45" s="5">
        <v>40</v>
      </c>
      <c r="AC45" s="5"/>
      <c r="AD45" s="5">
        <v>0</v>
      </c>
    </row>
    <row r="46" spans="1:30" x14ac:dyDescent="0.3">
      <c r="A46" s="1">
        <v>26</v>
      </c>
      <c r="B46" s="1" t="s">
        <v>47</v>
      </c>
      <c r="C46" s="1" t="s">
        <v>31</v>
      </c>
      <c r="D46" s="2">
        <v>40</v>
      </c>
      <c r="E46" s="2"/>
      <c r="F46" s="2"/>
      <c r="G46" s="2"/>
      <c r="H46" s="2">
        <v>41</v>
      </c>
      <c r="I46" s="2">
        <v>36</v>
      </c>
      <c r="J46" s="2">
        <v>1</v>
      </c>
      <c r="K46" s="2"/>
      <c r="L46" s="2">
        <v>5</v>
      </c>
      <c r="M46" t="s">
        <v>123</v>
      </c>
      <c r="N46" t="s">
        <v>190</v>
      </c>
      <c r="O46">
        <f>IFERROR(VLOOKUP(M46,#REF!,2,0),0)</f>
        <v>0</v>
      </c>
      <c r="Q46">
        <f t="shared" si="0"/>
        <v>35</v>
      </c>
      <c r="R46">
        <f>IFERROR(VLOOKUP(M46,#REF!,2,0),0)</f>
        <v>0</v>
      </c>
      <c r="T46">
        <f t="shared" si="1"/>
        <v>0</v>
      </c>
      <c r="U46">
        <f t="shared" si="2"/>
        <v>40</v>
      </c>
      <c r="V46">
        <f t="shared" si="3"/>
        <v>-35</v>
      </c>
      <c r="X46" s="1" t="s">
        <v>192</v>
      </c>
      <c r="Y46" s="5">
        <v>4</v>
      </c>
      <c r="Z46" s="5"/>
      <c r="AA46" s="5"/>
      <c r="AB46" s="5">
        <v>5</v>
      </c>
      <c r="AC46" s="5">
        <v>1</v>
      </c>
      <c r="AD46" s="5">
        <v>0</v>
      </c>
    </row>
    <row r="47" spans="1:30" x14ac:dyDescent="0.3">
      <c r="A47" s="1">
        <v>27</v>
      </c>
      <c r="B47" s="1" t="s">
        <v>48</v>
      </c>
      <c r="C47" s="1" t="s">
        <v>16</v>
      </c>
      <c r="D47" s="2">
        <v>11</v>
      </c>
      <c r="E47" s="2"/>
      <c r="F47" s="2"/>
      <c r="G47" s="2"/>
      <c r="H47" s="2">
        <v>11</v>
      </c>
      <c r="I47" s="2">
        <v>11</v>
      </c>
      <c r="J47" s="2"/>
      <c r="K47" s="2"/>
      <c r="L47" s="2">
        <v>0</v>
      </c>
      <c r="M47" t="s">
        <v>73</v>
      </c>
      <c r="N47" t="s">
        <v>191</v>
      </c>
      <c r="O47">
        <f>IFERROR(VLOOKUP(M47,#REF!,2,0),0)</f>
        <v>0</v>
      </c>
      <c r="Q47">
        <f t="shared" si="0"/>
        <v>11</v>
      </c>
      <c r="R47">
        <f>IFERROR(VLOOKUP(M47,#REF!,2,0),0)</f>
        <v>0</v>
      </c>
      <c r="T47">
        <f t="shared" si="1"/>
        <v>0</v>
      </c>
      <c r="U47">
        <f t="shared" si="2"/>
        <v>11</v>
      </c>
      <c r="V47">
        <f t="shared" si="3"/>
        <v>-11</v>
      </c>
      <c r="X47" s="1" t="s">
        <v>191</v>
      </c>
      <c r="Y47" s="5">
        <v>11</v>
      </c>
      <c r="Z47" s="5"/>
      <c r="AA47" s="5"/>
      <c r="AB47" s="5">
        <v>11</v>
      </c>
      <c r="AC47" s="5"/>
      <c r="AD47" s="5">
        <v>0</v>
      </c>
    </row>
    <row r="48" spans="1:30" x14ac:dyDescent="0.3">
      <c r="A48" s="1"/>
      <c r="B48" s="1" t="s">
        <v>48</v>
      </c>
      <c r="C48" s="1" t="s">
        <v>17</v>
      </c>
      <c r="D48" s="2">
        <v>4</v>
      </c>
      <c r="E48" s="2"/>
      <c r="F48" s="2"/>
      <c r="G48" s="2"/>
      <c r="H48" s="2">
        <v>5</v>
      </c>
      <c r="I48" s="2">
        <v>5</v>
      </c>
      <c r="J48" s="2">
        <v>1</v>
      </c>
      <c r="K48" s="2"/>
      <c r="L48" s="2">
        <v>0</v>
      </c>
      <c r="M48" t="s">
        <v>72</v>
      </c>
      <c r="N48" t="s">
        <v>192</v>
      </c>
      <c r="O48">
        <f>IFERROR(VLOOKUP(M48,#REF!,2,0),0)</f>
        <v>0</v>
      </c>
      <c r="Q48">
        <f t="shared" si="0"/>
        <v>4</v>
      </c>
      <c r="R48">
        <f>IFERROR(VLOOKUP(M48,#REF!,2,0),0)</f>
        <v>0</v>
      </c>
      <c r="T48">
        <f t="shared" si="1"/>
        <v>0</v>
      </c>
      <c r="U48">
        <f t="shared" si="2"/>
        <v>4</v>
      </c>
      <c r="V48">
        <f t="shared" si="3"/>
        <v>-4</v>
      </c>
      <c r="X48" s="1" t="s">
        <v>190</v>
      </c>
      <c r="Y48" s="5">
        <v>40</v>
      </c>
      <c r="Z48" s="5"/>
      <c r="AA48" s="5"/>
      <c r="AB48" s="5">
        <v>36</v>
      </c>
      <c r="AC48" s="5">
        <v>1</v>
      </c>
      <c r="AD48" s="5">
        <v>5</v>
      </c>
    </row>
    <row r="49" spans="1:30" x14ac:dyDescent="0.3">
      <c r="A49" s="1">
        <v>28</v>
      </c>
      <c r="B49" s="1" t="s">
        <v>49</v>
      </c>
      <c r="C49" s="1" t="s">
        <v>50</v>
      </c>
      <c r="D49" s="2">
        <v>16</v>
      </c>
      <c r="E49" s="2">
        <v>750</v>
      </c>
      <c r="F49" s="2"/>
      <c r="G49" s="2"/>
      <c r="H49" s="2">
        <v>769</v>
      </c>
      <c r="I49" s="2">
        <v>131</v>
      </c>
      <c r="J49" s="2">
        <v>3</v>
      </c>
      <c r="K49" s="2"/>
      <c r="L49" s="2">
        <v>638</v>
      </c>
      <c r="M49" t="s">
        <v>100</v>
      </c>
      <c r="N49" t="s">
        <v>193</v>
      </c>
      <c r="O49">
        <f>IFERROR(VLOOKUP(M49,#REF!,2,0),0)</f>
        <v>0</v>
      </c>
      <c r="Q49">
        <f t="shared" si="0"/>
        <v>128</v>
      </c>
      <c r="R49">
        <f>IFERROR(VLOOKUP(M49,#REF!,2,0),0)</f>
        <v>0</v>
      </c>
      <c r="T49">
        <f t="shared" si="1"/>
        <v>750</v>
      </c>
      <c r="U49">
        <f t="shared" si="2"/>
        <v>16</v>
      </c>
      <c r="V49">
        <f t="shared" si="3"/>
        <v>622</v>
      </c>
      <c r="X49" s="1" t="s">
        <v>197</v>
      </c>
      <c r="Y49" s="5">
        <v>2</v>
      </c>
      <c r="Z49" s="5">
        <v>20</v>
      </c>
      <c r="AA49" s="5"/>
      <c r="AB49" s="5">
        <v>21</v>
      </c>
      <c r="AC49" s="5"/>
      <c r="AD49" s="5">
        <v>1</v>
      </c>
    </row>
    <row r="50" spans="1:30" x14ac:dyDescent="0.3">
      <c r="A50" s="1"/>
      <c r="B50" s="1" t="s">
        <v>49</v>
      </c>
      <c r="C50" s="1" t="s">
        <v>51</v>
      </c>
      <c r="D50" s="2"/>
      <c r="E50" s="2">
        <v>120</v>
      </c>
      <c r="F50" s="2"/>
      <c r="G50" s="2"/>
      <c r="H50" s="2">
        <v>120</v>
      </c>
      <c r="I50" s="2">
        <v>86</v>
      </c>
      <c r="J50" s="2"/>
      <c r="K50" s="2"/>
      <c r="L50" s="2">
        <v>34</v>
      </c>
      <c r="M50" t="s">
        <v>99</v>
      </c>
      <c r="N50" t="s">
        <v>194</v>
      </c>
      <c r="O50">
        <f>IFERROR(VLOOKUP(M50,#REF!,2,0),0)</f>
        <v>0</v>
      </c>
      <c r="Q50">
        <f t="shared" si="0"/>
        <v>86</v>
      </c>
      <c r="R50">
        <f>IFERROR(VLOOKUP(M50,#REF!,2,0),0)</f>
        <v>0</v>
      </c>
      <c r="T50">
        <f t="shared" si="1"/>
        <v>120</v>
      </c>
      <c r="U50">
        <f t="shared" si="2"/>
        <v>0</v>
      </c>
      <c r="V50">
        <f t="shared" si="3"/>
        <v>34</v>
      </c>
      <c r="X50" s="1" t="s">
        <v>196</v>
      </c>
      <c r="Y50" s="5">
        <v>52</v>
      </c>
      <c r="Z50" s="5"/>
      <c r="AA50" s="5"/>
      <c r="AB50" s="5">
        <v>51</v>
      </c>
      <c r="AC50" s="5"/>
      <c r="AD50" s="5">
        <v>1</v>
      </c>
    </row>
    <row r="51" spans="1:30" x14ac:dyDescent="0.3">
      <c r="A51" s="1"/>
      <c r="B51" s="1" t="s">
        <v>49</v>
      </c>
      <c r="C51" s="1" t="s">
        <v>52</v>
      </c>
      <c r="D51" s="2"/>
      <c r="E51" s="2">
        <v>60</v>
      </c>
      <c r="F51" s="2"/>
      <c r="G51" s="2"/>
      <c r="H51" s="2">
        <v>60</v>
      </c>
      <c r="I51" s="2">
        <v>60</v>
      </c>
      <c r="J51" s="2"/>
      <c r="K51" s="2"/>
      <c r="L51" s="2">
        <v>0</v>
      </c>
      <c r="M51" t="s">
        <v>101</v>
      </c>
      <c r="N51" t="s">
        <v>195</v>
      </c>
      <c r="O51">
        <f>IFERROR(VLOOKUP(M51,#REF!,2,0),0)</f>
        <v>0</v>
      </c>
      <c r="Q51">
        <f t="shared" si="0"/>
        <v>60</v>
      </c>
      <c r="R51">
        <f>IFERROR(VLOOKUP(M51,#REF!,2,0),0)</f>
        <v>0</v>
      </c>
      <c r="T51">
        <f t="shared" si="1"/>
        <v>60</v>
      </c>
      <c r="U51">
        <f t="shared" si="2"/>
        <v>0</v>
      </c>
      <c r="V51">
        <f t="shared" si="3"/>
        <v>0</v>
      </c>
      <c r="X51" s="1" t="s">
        <v>195</v>
      </c>
      <c r="Y51" s="5"/>
      <c r="Z51" s="5">
        <v>60</v>
      </c>
      <c r="AA51" s="5"/>
      <c r="AB51" s="5">
        <v>60</v>
      </c>
      <c r="AC51" s="5"/>
      <c r="AD51" s="5">
        <v>0</v>
      </c>
    </row>
    <row r="52" spans="1:30" x14ac:dyDescent="0.3">
      <c r="A52" s="1">
        <v>29</v>
      </c>
      <c r="B52" s="1" t="s">
        <v>53</v>
      </c>
      <c r="C52" s="1" t="s">
        <v>54</v>
      </c>
      <c r="D52" s="2">
        <v>52</v>
      </c>
      <c r="E52" s="2"/>
      <c r="F52" s="2"/>
      <c r="G52" s="2"/>
      <c r="H52" s="2">
        <v>52</v>
      </c>
      <c r="I52" s="2">
        <v>51</v>
      </c>
      <c r="J52" s="2"/>
      <c r="K52" s="2"/>
      <c r="L52" s="2">
        <v>1</v>
      </c>
      <c r="M52" t="s">
        <v>118</v>
      </c>
      <c r="N52" t="s">
        <v>196</v>
      </c>
      <c r="O52">
        <f>IFERROR(VLOOKUP(M52,#REF!,2,0),0)</f>
        <v>0</v>
      </c>
      <c r="Q52">
        <f t="shared" si="0"/>
        <v>51</v>
      </c>
      <c r="R52">
        <f>IFERROR(VLOOKUP(M52,#REF!,2,0),0)</f>
        <v>0</v>
      </c>
      <c r="T52">
        <f t="shared" si="1"/>
        <v>0</v>
      </c>
      <c r="U52">
        <f t="shared" si="2"/>
        <v>52</v>
      </c>
      <c r="V52">
        <f t="shared" si="3"/>
        <v>-51</v>
      </c>
      <c r="X52" s="1" t="s">
        <v>193</v>
      </c>
      <c r="Y52" s="5">
        <v>16</v>
      </c>
      <c r="Z52" s="5">
        <v>750</v>
      </c>
      <c r="AA52" s="5"/>
      <c r="AB52" s="5">
        <v>131</v>
      </c>
      <c r="AC52" s="5">
        <v>3</v>
      </c>
      <c r="AD52" s="5">
        <v>638</v>
      </c>
    </row>
    <row r="53" spans="1:30" x14ac:dyDescent="0.3">
      <c r="A53" s="1"/>
      <c r="B53" s="1" t="s">
        <v>53</v>
      </c>
      <c r="C53" s="1" t="s">
        <v>55</v>
      </c>
      <c r="D53" s="2">
        <v>2</v>
      </c>
      <c r="E53" s="2">
        <v>20</v>
      </c>
      <c r="F53" s="2"/>
      <c r="G53" s="2"/>
      <c r="H53" s="2">
        <v>22</v>
      </c>
      <c r="I53" s="2">
        <v>21</v>
      </c>
      <c r="J53" s="2"/>
      <c r="K53" s="2"/>
      <c r="L53" s="2">
        <v>1</v>
      </c>
      <c r="M53" t="s">
        <v>117</v>
      </c>
      <c r="N53" t="s">
        <v>197</v>
      </c>
      <c r="O53">
        <f>IFERROR(VLOOKUP(M53,#REF!,2,0),0)</f>
        <v>0</v>
      </c>
      <c r="Q53">
        <f t="shared" si="0"/>
        <v>21</v>
      </c>
      <c r="R53">
        <f>IFERROR(VLOOKUP(M53,#REF!,2,0),0)</f>
        <v>0</v>
      </c>
      <c r="T53">
        <f t="shared" si="1"/>
        <v>20</v>
      </c>
      <c r="U53">
        <f t="shared" si="2"/>
        <v>2</v>
      </c>
      <c r="V53">
        <f t="shared" si="3"/>
        <v>-1</v>
      </c>
      <c r="X53" s="1" t="s">
        <v>194</v>
      </c>
      <c r="Y53" s="5"/>
      <c r="Z53" s="5">
        <v>120</v>
      </c>
      <c r="AA53" s="5"/>
      <c r="AB53" s="5">
        <v>86</v>
      </c>
      <c r="AC53" s="5"/>
      <c r="AD53" s="5">
        <v>34</v>
      </c>
    </row>
    <row r="54" spans="1:30" x14ac:dyDescent="0.3">
      <c r="A54" s="1">
        <v>30</v>
      </c>
      <c r="B54" s="1" t="s">
        <v>56</v>
      </c>
      <c r="C54" s="1" t="s">
        <v>30</v>
      </c>
      <c r="D54" s="2"/>
      <c r="E54" s="2">
        <v>14</v>
      </c>
      <c r="F54" s="2"/>
      <c r="G54" s="2"/>
      <c r="H54" s="2">
        <v>14</v>
      </c>
      <c r="I54" s="2">
        <v>14</v>
      </c>
      <c r="J54" s="2"/>
      <c r="K54" s="2"/>
      <c r="L54" s="2">
        <v>0</v>
      </c>
      <c r="M54" t="s">
        <v>86</v>
      </c>
      <c r="N54" t="s">
        <v>198</v>
      </c>
      <c r="O54">
        <f>IFERROR(VLOOKUP(M54,#REF!,2,0),0)</f>
        <v>0</v>
      </c>
      <c r="Q54">
        <f t="shared" si="0"/>
        <v>14</v>
      </c>
      <c r="R54">
        <f>IFERROR(VLOOKUP(M54,#REF!,2,0),0)</f>
        <v>0</v>
      </c>
      <c r="T54">
        <f t="shared" si="1"/>
        <v>14</v>
      </c>
      <c r="U54">
        <f t="shared" si="2"/>
        <v>0</v>
      </c>
      <c r="V54">
        <f t="shared" si="3"/>
        <v>0</v>
      </c>
      <c r="X54" s="1" t="s">
        <v>198</v>
      </c>
      <c r="Y54" s="5"/>
      <c r="Z54" s="5">
        <v>14</v>
      </c>
      <c r="AA54" s="5"/>
      <c r="AB54" s="5">
        <v>14</v>
      </c>
      <c r="AC54" s="5"/>
      <c r="AD54" s="5">
        <v>0</v>
      </c>
    </row>
    <row r="55" spans="1:30" x14ac:dyDescent="0.3">
      <c r="A55" s="3">
        <v>31</v>
      </c>
      <c r="B55" s="3" t="s">
        <v>57</v>
      </c>
      <c r="C55" s="3" t="s">
        <v>38</v>
      </c>
      <c r="D55" s="4"/>
      <c r="E55" s="4">
        <v>100</v>
      </c>
      <c r="F55" s="4"/>
      <c r="G55" s="4">
        <v>2</v>
      </c>
      <c r="H55" s="4">
        <v>103</v>
      </c>
      <c r="I55" s="4">
        <v>103</v>
      </c>
      <c r="J55" s="4">
        <v>1</v>
      </c>
      <c r="K55" s="4"/>
      <c r="L55" s="4">
        <v>0</v>
      </c>
      <c r="M55" t="s">
        <v>121</v>
      </c>
      <c r="N55" t="s">
        <v>199</v>
      </c>
      <c r="O55">
        <f>IFERROR(VLOOKUP(M55,#REF!,2,0),0)</f>
        <v>0</v>
      </c>
      <c r="Q55">
        <f t="shared" si="0"/>
        <v>102</v>
      </c>
      <c r="R55">
        <f>IFERROR(VLOOKUP(M55,#REF!,2,0),0)</f>
        <v>0</v>
      </c>
      <c r="S55">
        <v>2</v>
      </c>
      <c r="T55">
        <f t="shared" si="1"/>
        <v>100</v>
      </c>
      <c r="U55">
        <f t="shared" si="2"/>
        <v>2</v>
      </c>
      <c r="V55">
        <f t="shared" si="3"/>
        <v>-2</v>
      </c>
      <c r="X55" s="1" t="s">
        <v>201</v>
      </c>
      <c r="Y55" s="5"/>
      <c r="Z55" s="5">
        <v>80</v>
      </c>
      <c r="AA55" s="5">
        <v>20</v>
      </c>
      <c r="AB55" s="5">
        <v>31</v>
      </c>
      <c r="AC55" s="5">
        <v>1</v>
      </c>
      <c r="AD55" s="5">
        <v>30</v>
      </c>
    </row>
    <row r="56" spans="1:30" x14ac:dyDescent="0.3">
      <c r="A56" s="3"/>
      <c r="B56" s="3" t="s">
        <v>57</v>
      </c>
      <c r="C56" s="3" t="s">
        <v>14</v>
      </c>
      <c r="D56" s="4"/>
      <c r="E56" s="4">
        <v>91</v>
      </c>
      <c r="F56" s="4"/>
      <c r="G56" s="4">
        <v>0</v>
      </c>
      <c r="H56" s="4">
        <v>91</v>
      </c>
      <c r="I56" s="4">
        <v>52</v>
      </c>
      <c r="J56" s="4"/>
      <c r="K56" s="4">
        <v>2</v>
      </c>
      <c r="L56" s="4">
        <v>37</v>
      </c>
      <c r="M56" t="s">
        <v>120</v>
      </c>
      <c r="N56" t="s">
        <v>200</v>
      </c>
      <c r="O56">
        <f>IFERROR(VLOOKUP(M56,#REF!,2,0),0)</f>
        <v>0</v>
      </c>
      <c r="P56">
        <v>2</v>
      </c>
      <c r="Q56">
        <f t="shared" si="0"/>
        <v>52</v>
      </c>
      <c r="R56">
        <f>IFERROR(VLOOKUP(M56,#REF!,2,0),0)</f>
        <v>0</v>
      </c>
      <c r="T56">
        <f t="shared" si="1"/>
        <v>91</v>
      </c>
      <c r="U56">
        <f t="shared" si="2"/>
        <v>-2</v>
      </c>
      <c r="V56">
        <f t="shared" si="3"/>
        <v>39</v>
      </c>
      <c r="X56" s="1" t="s">
        <v>200</v>
      </c>
      <c r="Y56" s="5"/>
      <c r="Z56" s="5">
        <v>91</v>
      </c>
      <c r="AA56" s="5"/>
      <c r="AB56" s="5">
        <v>52</v>
      </c>
      <c r="AC56" s="5"/>
      <c r="AD56" s="5">
        <v>37</v>
      </c>
    </row>
    <row r="57" spans="1:30" x14ac:dyDescent="0.3">
      <c r="A57" s="1"/>
      <c r="B57" s="1" t="s">
        <v>57</v>
      </c>
      <c r="C57" s="1" t="s">
        <v>9</v>
      </c>
      <c r="D57" s="2"/>
      <c r="E57" s="2">
        <v>80</v>
      </c>
      <c r="F57" s="2">
        <v>20</v>
      </c>
      <c r="G57" s="2"/>
      <c r="H57" s="2">
        <v>81</v>
      </c>
      <c r="I57" s="2">
        <v>31</v>
      </c>
      <c r="J57" s="2">
        <v>1</v>
      </c>
      <c r="K57" s="2"/>
      <c r="L57" s="2">
        <v>30</v>
      </c>
      <c r="M57" t="s">
        <v>119</v>
      </c>
      <c r="N57" t="s">
        <v>201</v>
      </c>
      <c r="O57">
        <f>IFERROR(VLOOKUP(M57,#REF!,2,0),0)</f>
        <v>0</v>
      </c>
      <c r="Q57">
        <f t="shared" si="0"/>
        <v>30</v>
      </c>
      <c r="R57">
        <f>IFERROR(VLOOKUP(M57,#REF!,2,0),0)</f>
        <v>0</v>
      </c>
      <c r="T57">
        <f t="shared" si="1"/>
        <v>60</v>
      </c>
      <c r="U57">
        <f t="shared" si="2"/>
        <v>0</v>
      </c>
      <c r="V57">
        <f t="shared" si="3"/>
        <v>30</v>
      </c>
      <c r="X57" s="1" t="s">
        <v>199</v>
      </c>
      <c r="Y57" s="5"/>
      <c r="Z57" s="5">
        <v>100</v>
      </c>
      <c r="AA57" s="5"/>
      <c r="AB57" s="5">
        <v>103</v>
      </c>
      <c r="AC57" s="5">
        <v>1</v>
      </c>
      <c r="AD57" s="5">
        <v>0</v>
      </c>
    </row>
    <row r="58" spans="1:30" x14ac:dyDescent="0.3">
      <c r="A58" s="1">
        <v>32</v>
      </c>
      <c r="B58" s="1" t="s">
        <v>58</v>
      </c>
      <c r="C58" s="1" t="s">
        <v>22</v>
      </c>
      <c r="D58" s="2">
        <v>2</v>
      </c>
      <c r="E58" s="2">
        <v>50</v>
      </c>
      <c r="F58" s="2"/>
      <c r="G58" s="2"/>
      <c r="H58" s="2">
        <v>52</v>
      </c>
      <c r="I58" s="2">
        <v>4</v>
      </c>
      <c r="J58" s="2"/>
      <c r="K58" s="2"/>
      <c r="L58" s="2">
        <v>48</v>
      </c>
      <c r="M58" t="s">
        <v>77</v>
      </c>
      <c r="N58" t="s">
        <v>202</v>
      </c>
      <c r="O58">
        <f>IFERROR(VLOOKUP(M58,#REF!,2,0),0)</f>
        <v>0</v>
      </c>
      <c r="Q58">
        <f t="shared" si="0"/>
        <v>4</v>
      </c>
      <c r="R58">
        <f>IFERROR(VLOOKUP(M58,#REF!,2,0),0)</f>
        <v>0</v>
      </c>
      <c r="T58">
        <f t="shared" si="1"/>
        <v>50</v>
      </c>
      <c r="U58">
        <f t="shared" si="2"/>
        <v>2</v>
      </c>
      <c r="V58">
        <f t="shared" si="3"/>
        <v>46</v>
      </c>
      <c r="X58" s="1" t="s">
        <v>205</v>
      </c>
      <c r="Y58" s="5">
        <v>46</v>
      </c>
      <c r="Z58" s="5">
        <v>140</v>
      </c>
      <c r="AA58" s="5"/>
      <c r="AB58" s="5">
        <v>158</v>
      </c>
      <c r="AC58" s="5">
        <v>2</v>
      </c>
      <c r="AD58" s="5">
        <v>30</v>
      </c>
    </row>
    <row r="59" spans="1:30" x14ac:dyDescent="0.3">
      <c r="A59" s="1"/>
      <c r="B59" s="1" t="s">
        <v>58</v>
      </c>
      <c r="C59" s="1" t="s">
        <v>31</v>
      </c>
      <c r="D59" s="2">
        <v>13</v>
      </c>
      <c r="E59" s="2">
        <v>80</v>
      </c>
      <c r="F59" s="2"/>
      <c r="G59" s="2"/>
      <c r="H59" s="2">
        <v>94</v>
      </c>
      <c r="I59" s="2">
        <v>77</v>
      </c>
      <c r="J59" s="2">
        <v>1</v>
      </c>
      <c r="K59" s="2"/>
      <c r="L59" s="2">
        <v>17</v>
      </c>
      <c r="M59" t="s">
        <v>78</v>
      </c>
      <c r="N59" t="s">
        <v>203</v>
      </c>
      <c r="O59">
        <f>IFERROR(VLOOKUP(M59,#REF!,2,0),0)</f>
        <v>0</v>
      </c>
      <c r="Q59">
        <f t="shared" si="0"/>
        <v>76</v>
      </c>
      <c r="R59">
        <f>IFERROR(VLOOKUP(M59,#REF!,2,0),0)</f>
        <v>0</v>
      </c>
      <c r="T59">
        <f t="shared" si="1"/>
        <v>80</v>
      </c>
      <c r="U59">
        <f t="shared" si="2"/>
        <v>13</v>
      </c>
      <c r="V59">
        <f t="shared" si="3"/>
        <v>4</v>
      </c>
      <c r="X59" s="1" t="s">
        <v>204</v>
      </c>
      <c r="Y59" s="5">
        <v>22</v>
      </c>
      <c r="Z59" s="5">
        <v>80</v>
      </c>
      <c r="AA59" s="5"/>
      <c r="AB59" s="5">
        <v>91</v>
      </c>
      <c r="AC59" s="5">
        <v>1</v>
      </c>
      <c r="AD59" s="5">
        <v>12</v>
      </c>
    </row>
    <row r="60" spans="1:30" x14ac:dyDescent="0.3">
      <c r="A60" s="1"/>
      <c r="B60" s="1" t="s">
        <v>58</v>
      </c>
      <c r="C60" s="1" t="s">
        <v>16</v>
      </c>
      <c r="D60" s="2">
        <v>22</v>
      </c>
      <c r="E60" s="2">
        <v>80</v>
      </c>
      <c r="F60" s="2"/>
      <c r="G60" s="2"/>
      <c r="H60" s="2">
        <v>103</v>
      </c>
      <c r="I60" s="2">
        <v>91</v>
      </c>
      <c r="J60" s="2">
        <v>1</v>
      </c>
      <c r="K60" s="2"/>
      <c r="L60" s="2">
        <v>12</v>
      </c>
      <c r="M60" t="s">
        <v>76</v>
      </c>
      <c r="N60" t="s">
        <v>204</v>
      </c>
      <c r="O60">
        <f>IFERROR(VLOOKUP(M60,#REF!,2,0),0)</f>
        <v>0</v>
      </c>
      <c r="Q60">
        <f t="shared" si="0"/>
        <v>90</v>
      </c>
      <c r="R60">
        <f>IFERROR(VLOOKUP(M60,#REF!,2,0),0)</f>
        <v>0</v>
      </c>
      <c r="T60">
        <f t="shared" si="1"/>
        <v>80</v>
      </c>
      <c r="U60">
        <f t="shared" si="2"/>
        <v>22</v>
      </c>
      <c r="V60">
        <f t="shared" si="3"/>
        <v>-10</v>
      </c>
      <c r="X60" s="1" t="s">
        <v>203</v>
      </c>
      <c r="Y60" s="5">
        <v>13</v>
      </c>
      <c r="Z60" s="5">
        <v>80</v>
      </c>
      <c r="AA60" s="5"/>
      <c r="AB60" s="5">
        <v>77</v>
      </c>
      <c r="AC60" s="5">
        <v>1</v>
      </c>
      <c r="AD60" s="5">
        <v>17</v>
      </c>
    </row>
    <row r="61" spans="1:30" x14ac:dyDescent="0.3">
      <c r="A61" s="1"/>
      <c r="B61" s="1" t="s">
        <v>58</v>
      </c>
      <c r="C61" s="1" t="s">
        <v>17</v>
      </c>
      <c r="D61" s="2">
        <v>46</v>
      </c>
      <c r="E61" s="2">
        <v>140</v>
      </c>
      <c r="F61" s="2"/>
      <c r="G61" s="2"/>
      <c r="H61" s="2">
        <v>188</v>
      </c>
      <c r="I61" s="2">
        <v>158</v>
      </c>
      <c r="J61" s="2">
        <v>2</v>
      </c>
      <c r="K61" s="2"/>
      <c r="L61" s="2">
        <v>30</v>
      </c>
      <c r="M61" t="s">
        <v>75</v>
      </c>
      <c r="N61" t="s">
        <v>205</v>
      </c>
      <c r="O61">
        <f>IFERROR(VLOOKUP(M61,#REF!,2,0),0)</f>
        <v>0</v>
      </c>
      <c r="Q61">
        <f t="shared" si="0"/>
        <v>156</v>
      </c>
      <c r="R61">
        <f>IFERROR(VLOOKUP(M61,#REF!,2,0),0)</f>
        <v>0</v>
      </c>
      <c r="T61">
        <f t="shared" si="1"/>
        <v>140</v>
      </c>
      <c r="U61">
        <f t="shared" si="2"/>
        <v>46</v>
      </c>
      <c r="V61">
        <f t="shared" si="3"/>
        <v>-16</v>
      </c>
      <c r="X61" s="1" t="s">
        <v>202</v>
      </c>
      <c r="Y61" s="5">
        <v>2</v>
      </c>
      <c r="Z61" s="5">
        <v>50</v>
      </c>
      <c r="AA61" s="5"/>
      <c r="AB61" s="5">
        <v>4</v>
      </c>
      <c r="AC61" s="5"/>
      <c r="AD61" s="5">
        <v>48</v>
      </c>
    </row>
    <row r="62" spans="1:30" x14ac:dyDescent="0.3">
      <c r="A62" s="1">
        <v>33</v>
      </c>
      <c r="B62" s="1" t="s">
        <v>59</v>
      </c>
      <c r="C62" s="1" t="s">
        <v>60</v>
      </c>
      <c r="D62" s="2"/>
      <c r="E62" s="2">
        <v>1400</v>
      </c>
      <c r="F62" s="2">
        <v>545</v>
      </c>
      <c r="G62" s="2"/>
      <c r="H62" s="2">
        <v>1476</v>
      </c>
      <c r="I62" s="2">
        <v>932</v>
      </c>
      <c r="J62" s="2">
        <v>76</v>
      </c>
      <c r="K62" s="2"/>
      <c r="L62" s="2">
        <v>-1</v>
      </c>
      <c r="M62" t="s">
        <v>89</v>
      </c>
      <c r="N62" t="s">
        <v>206</v>
      </c>
      <c r="O62">
        <f>IFERROR(VLOOKUP(M62,#REF!,2,0),0)</f>
        <v>0</v>
      </c>
      <c r="Q62">
        <f t="shared" si="0"/>
        <v>856</v>
      </c>
      <c r="R62">
        <f>IFERROR(VLOOKUP(M62,#REF!,2,0),0)</f>
        <v>0</v>
      </c>
      <c r="T62">
        <f t="shared" si="1"/>
        <v>855</v>
      </c>
      <c r="U62">
        <f t="shared" si="2"/>
        <v>0</v>
      </c>
      <c r="V62">
        <f t="shared" si="3"/>
        <v>-1</v>
      </c>
      <c r="X62" s="1" t="s">
        <v>145</v>
      </c>
      <c r="Y62" s="5">
        <v>25</v>
      </c>
      <c r="Z62" s="5"/>
      <c r="AA62" s="5"/>
      <c r="AB62" s="5">
        <v>25</v>
      </c>
      <c r="AC62" s="5"/>
      <c r="AD62" s="5">
        <v>0</v>
      </c>
    </row>
    <row r="63" spans="1:30" x14ac:dyDescent="0.3">
      <c r="A63" s="1"/>
      <c r="B63" s="1" t="s">
        <v>59</v>
      </c>
      <c r="C63" s="1" t="s">
        <v>61</v>
      </c>
      <c r="D63" s="2"/>
      <c r="E63" s="2">
        <v>200</v>
      </c>
      <c r="F63" s="2"/>
      <c r="G63" s="2"/>
      <c r="H63" s="2">
        <v>200</v>
      </c>
      <c r="I63" s="2"/>
      <c r="J63" s="2"/>
      <c r="K63" s="2"/>
      <c r="L63" s="2">
        <v>200</v>
      </c>
      <c r="M63" t="s">
        <v>90</v>
      </c>
      <c r="N63" t="s">
        <v>206</v>
      </c>
      <c r="O63">
        <f>IFERROR(VLOOKUP(M63,#REF!,2,0),0)</f>
        <v>0</v>
      </c>
      <c r="Q63">
        <f t="shared" si="0"/>
        <v>0</v>
      </c>
      <c r="R63">
        <f>IFERROR(VLOOKUP(M63,#REF!,2,0),0)</f>
        <v>0</v>
      </c>
      <c r="T63">
        <f t="shared" si="1"/>
        <v>200</v>
      </c>
      <c r="U63">
        <f t="shared" si="2"/>
        <v>0</v>
      </c>
      <c r="V63">
        <f t="shared" si="3"/>
        <v>200</v>
      </c>
      <c r="X63" s="1" t="s">
        <v>206</v>
      </c>
      <c r="Y63" s="5"/>
      <c r="Z63" s="5">
        <v>1800</v>
      </c>
      <c r="AA63" s="5">
        <v>545</v>
      </c>
      <c r="AB63" s="5">
        <v>932</v>
      </c>
      <c r="AC63" s="5">
        <v>76</v>
      </c>
      <c r="AD63" s="5">
        <v>399</v>
      </c>
    </row>
    <row r="64" spans="1:30" x14ac:dyDescent="0.3">
      <c r="A64" s="1">
        <v>34</v>
      </c>
      <c r="B64" s="1" t="s">
        <v>62</v>
      </c>
      <c r="C64" s="1" t="s">
        <v>60</v>
      </c>
      <c r="D64" s="2"/>
      <c r="E64" s="2">
        <v>1240</v>
      </c>
      <c r="F64" s="2">
        <v>210</v>
      </c>
      <c r="G64" s="2"/>
      <c r="H64" s="2">
        <v>1379</v>
      </c>
      <c r="I64" s="2">
        <v>1170</v>
      </c>
      <c r="J64" s="2">
        <v>139</v>
      </c>
      <c r="K64" s="2"/>
      <c r="L64" s="2">
        <v>-1</v>
      </c>
      <c r="M64" t="s">
        <v>107</v>
      </c>
      <c r="N64" s="18" t="s">
        <v>207</v>
      </c>
      <c r="O64">
        <f>IFERROR(VLOOKUP(M64,#REF!,2,0),0)</f>
        <v>0</v>
      </c>
      <c r="Q64">
        <f t="shared" si="0"/>
        <v>1031</v>
      </c>
      <c r="R64">
        <f>IFERROR(VLOOKUP(M64,#REF!,2,0),0)</f>
        <v>0</v>
      </c>
      <c r="T64">
        <f t="shared" si="1"/>
        <v>1030</v>
      </c>
      <c r="U64">
        <f t="shared" si="2"/>
        <v>0</v>
      </c>
      <c r="V64">
        <f t="shared" si="3"/>
        <v>-1</v>
      </c>
      <c r="X64" s="1" t="s">
        <v>207</v>
      </c>
      <c r="Y64" s="5"/>
      <c r="Z64" s="5">
        <v>1240</v>
      </c>
      <c r="AA64" s="5">
        <v>210</v>
      </c>
      <c r="AB64" s="5">
        <v>1170</v>
      </c>
      <c r="AC64" s="5">
        <v>139</v>
      </c>
      <c r="AD64" s="5">
        <v>-1</v>
      </c>
    </row>
    <row r="65" spans="1:30" x14ac:dyDescent="0.3">
      <c r="A65" s="1"/>
      <c r="B65" s="1" t="s">
        <v>59</v>
      </c>
      <c r="C65" s="1" t="s">
        <v>61</v>
      </c>
      <c r="D65" s="2"/>
      <c r="E65" s="2">
        <v>200</v>
      </c>
      <c r="F65" s="2"/>
      <c r="G65" s="2"/>
      <c r="H65" s="2">
        <v>200</v>
      </c>
      <c r="I65" s="2"/>
      <c r="J65" s="2"/>
      <c r="K65" s="2"/>
      <c r="L65" s="2">
        <v>200</v>
      </c>
      <c r="M65" t="s">
        <v>90</v>
      </c>
      <c r="N65" t="s">
        <v>206</v>
      </c>
      <c r="O65">
        <f>IFERROR(VLOOKUP(M65,#REF!,2,0),0)</f>
        <v>0</v>
      </c>
      <c r="Q65">
        <f t="shared" si="0"/>
        <v>0</v>
      </c>
      <c r="R65">
        <f>IFERROR(VLOOKUP(M65,#REF!,2,0),0)</f>
        <v>0</v>
      </c>
      <c r="T65">
        <f t="shared" si="1"/>
        <v>200</v>
      </c>
      <c r="U65">
        <f t="shared" si="2"/>
        <v>0</v>
      </c>
      <c r="V65">
        <f t="shared" si="3"/>
        <v>200</v>
      </c>
      <c r="X65" s="1" t="s">
        <v>208</v>
      </c>
      <c r="Y65" s="5"/>
      <c r="Z65" s="5">
        <v>80</v>
      </c>
      <c r="AA65" s="5"/>
      <c r="AB65" s="5">
        <v>13</v>
      </c>
      <c r="AC65" s="5"/>
      <c r="AD65" s="5">
        <v>67</v>
      </c>
    </row>
    <row r="66" spans="1:30" x14ac:dyDescent="0.3">
      <c r="A66" s="1">
        <v>35</v>
      </c>
      <c r="B66" s="1" t="s">
        <v>63</v>
      </c>
      <c r="C66" s="1" t="s">
        <v>64</v>
      </c>
      <c r="D66" s="2">
        <v>25</v>
      </c>
      <c r="E66" s="2"/>
      <c r="F66" s="2"/>
      <c r="G66" s="2"/>
      <c r="H66" s="2">
        <v>25</v>
      </c>
      <c r="I66" s="2">
        <v>25</v>
      </c>
      <c r="J66" s="2"/>
      <c r="K66" s="2"/>
      <c r="L66" s="2">
        <v>0</v>
      </c>
      <c r="M66" t="s">
        <v>112</v>
      </c>
      <c r="N66" t="s">
        <v>145</v>
      </c>
      <c r="O66">
        <f>IFERROR(VLOOKUP(M66,#REF!,2,0),0)</f>
        <v>0</v>
      </c>
      <c r="Q66">
        <f t="shared" si="0"/>
        <v>25</v>
      </c>
      <c r="R66">
        <f>IFERROR(VLOOKUP(M66,#REF!,2,0),0)</f>
        <v>0</v>
      </c>
      <c r="T66">
        <f t="shared" si="1"/>
        <v>0</v>
      </c>
      <c r="U66">
        <f t="shared" si="2"/>
        <v>25</v>
      </c>
      <c r="V66">
        <f t="shared" si="3"/>
        <v>-25</v>
      </c>
      <c r="X66" s="1" t="s">
        <v>143</v>
      </c>
      <c r="Y66" s="5">
        <v>937</v>
      </c>
      <c r="Z66" s="5">
        <v>10602</v>
      </c>
      <c r="AA66" s="5">
        <v>2048</v>
      </c>
      <c r="AB66" s="5">
        <v>7401</v>
      </c>
      <c r="AC66" s="5">
        <v>301</v>
      </c>
      <c r="AD66" s="5">
        <v>2391</v>
      </c>
    </row>
    <row r="67" spans="1:30" x14ac:dyDescent="0.3">
      <c r="A67" s="1">
        <v>36</v>
      </c>
      <c r="B67" s="1" t="s">
        <v>65</v>
      </c>
      <c r="C67" s="1" t="s">
        <v>31</v>
      </c>
      <c r="D67" s="2"/>
      <c r="E67" s="2">
        <v>80</v>
      </c>
      <c r="F67" s="2"/>
      <c r="G67" s="2"/>
      <c r="H67" s="2">
        <v>80</v>
      </c>
      <c r="I67" s="2">
        <v>13</v>
      </c>
      <c r="J67" s="2"/>
      <c r="K67" s="2"/>
      <c r="L67" s="2">
        <v>67</v>
      </c>
      <c r="M67" t="s">
        <v>132</v>
      </c>
      <c r="N67" t="s">
        <v>208</v>
      </c>
      <c r="O67">
        <f>IFERROR(VLOOKUP(M67,#REF!,2,0),0)</f>
        <v>0</v>
      </c>
      <c r="Q67">
        <f t="shared" ref="Q67" si="4">(I67-J67+K67)-(O67+P67)</f>
        <v>13</v>
      </c>
      <c r="R67">
        <f>IFERROR(VLOOKUP(M67,#REF!,2,0),0)</f>
        <v>0</v>
      </c>
      <c r="T67">
        <f t="shared" ref="T67" si="5">(E67-F67+G67)-(R67+S67)</f>
        <v>80</v>
      </c>
      <c r="U67">
        <f t="shared" ref="U67" si="6">D67+R67+S67-O67-P67</f>
        <v>0</v>
      </c>
      <c r="V67">
        <f t="shared" ref="V67" si="7">L67-U67</f>
        <v>67</v>
      </c>
    </row>
    <row r="68" spans="1:30" x14ac:dyDescent="0.3">
      <c r="A68" s="1"/>
      <c r="B68" s="1"/>
      <c r="C68" s="1"/>
      <c r="D68" s="2"/>
      <c r="E68" s="2"/>
      <c r="F68" s="2"/>
      <c r="G68" s="2"/>
      <c r="H68" s="2"/>
      <c r="I68" s="2"/>
      <c r="J68" s="2"/>
      <c r="K68" s="2"/>
      <c r="L68" s="2"/>
    </row>
  </sheetData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5BDC6-4F26-48CE-9CA8-C27CB997D3B7}">
  <dimension ref="A1:M76"/>
  <sheetViews>
    <sheetView workbookViewId="0"/>
  </sheetViews>
  <sheetFormatPr defaultRowHeight="14.4" x14ac:dyDescent="0.3"/>
  <cols>
    <col min="1" max="1" width="19.77734375" style="12" bestFit="1" customWidth="1"/>
    <col min="2" max="2" width="8.21875" style="12" bestFit="1" customWidth="1"/>
    <col min="3" max="3" width="34.109375" style="12" bestFit="1" customWidth="1"/>
    <col min="4" max="4" width="9.21875" style="12" bestFit="1" customWidth="1"/>
    <col min="5" max="5" width="10.21875" style="12" bestFit="1" customWidth="1"/>
    <col min="6" max="6" width="10.88671875" style="12" bestFit="1" customWidth="1"/>
    <col min="7" max="7" width="16.33203125" style="12" bestFit="1" customWidth="1"/>
    <col min="8" max="8" width="8.109375" style="12" bestFit="1" customWidth="1"/>
    <col min="9" max="9" width="13.5546875" style="12" bestFit="1" customWidth="1"/>
    <col min="10" max="10" width="10.33203125" style="12" bestFit="1" customWidth="1"/>
    <col min="11" max="11" width="13.6640625" style="12" bestFit="1" customWidth="1"/>
    <col min="12" max="12" width="12.44140625" style="12" bestFit="1" customWidth="1"/>
    <col min="13" max="13" width="5" style="12" bestFit="1" customWidth="1"/>
    <col min="14" max="16384" width="8.88671875" style="12"/>
  </cols>
  <sheetData>
    <row r="1" spans="1:13" x14ac:dyDescent="0.3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4.4" customHeight="1" x14ac:dyDescent="0.3">
      <c r="A2" s="10" t="s">
        <v>215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4.4" customHeight="1" x14ac:dyDescent="0.3">
      <c r="A3" s="10" t="s">
        <v>216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4.4" customHeight="1" x14ac:dyDescent="0.3">
      <c r="A4" s="10" t="s">
        <v>239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4.4" customHeight="1" x14ac:dyDescent="0.3">
      <c r="A5" s="10" t="s">
        <v>217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4.4" customHeight="1" x14ac:dyDescent="0.3">
      <c r="A6" s="11" t="s">
        <v>218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14.4" customHeight="1" x14ac:dyDescent="0.3">
      <c r="A7" s="11" t="s">
        <v>219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x14ac:dyDescent="0.3">
      <c r="A8" s="28" t="s">
        <v>220</v>
      </c>
      <c r="B8" s="28" t="s">
        <v>221</v>
      </c>
      <c r="C8" s="28" t="s">
        <v>222</v>
      </c>
      <c r="D8" s="28" t="s">
        <v>223</v>
      </c>
      <c r="E8" s="28" t="s">
        <v>224</v>
      </c>
      <c r="F8" s="28" t="s">
        <v>225</v>
      </c>
      <c r="G8" s="28" t="s">
        <v>226</v>
      </c>
      <c r="H8" s="28" t="s">
        <v>227</v>
      </c>
      <c r="I8" s="28" t="s">
        <v>228</v>
      </c>
      <c r="J8" s="28" t="s">
        <v>229</v>
      </c>
      <c r="K8" s="28" t="s">
        <v>230</v>
      </c>
      <c r="L8" s="28" t="s">
        <v>231</v>
      </c>
      <c r="M8" s="28" t="s">
        <v>232</v>
      </c>
    </row>
    <row r="9" spans="1:13" x14ac:dyDescent="0.3">
      <c r="A9" s="29" t="s">
        <v>233</v>
      </c>
      <c r="B9" s="30">
        <v>9060532</v>
      </c>
      <c r="C9" s="29" t="s">
        <v>149</v>
      </c>
      <c r="D9" s="30">
        <v>79277857</v>
      </c>
      <c r="E9" s="30">
        <v>10</v>
      </c>
      <c r="F9" s="30">
        <v>0</v>
      </c>
      <c r="G9" s="30">
        <v>0</v>
      </c>
      <c r="H9" s="30">
        <v>10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</row>
    <row r="10" spans="1:13" x14ac:dyDescent="0.3">
      <c r="A10" s="29" t="s">
        <v>233</v>
      </c>
      <c r="B10" s="30">
        <v>9060532</v>
      </c>
      <c r="C10" s="29" t="s">
        <v>151</v>
      </c>
      <c r="D10" s="30">
        <v>3822323</v>
      </c>
      <c r="E10" s="30">
        <v>9</v>
      </c>
      <c r="F10" s="30">
        <v>30</v>
      </c>
      <c r="G10" s="30">
        <v>0</v>
      </c>
      <c r="H10" s="30">
        <v>24</v>
      </c>
      <c r="I10" s="30">
        <v>0</v>
      </c>
      <c r="J10" s="30">
        <v>0</v>
      </c>
      <c r="K10" s="30">
        <v>0</v>
      </c>
      <c r="L10" s="30">
        <v>0</v>
      </c>
      <c r="M10" s="30">
        <v>15</v>
      </c>
    </row>
    <row r="11" spans="1:13" x14ac:dyDescent="0.3">
      <c r="A11" s="29" t="s">
        <v>233</v>
      </c>
      <c r="B11" s="30">
        <v>9060532</v>
      </c>
      <c r="C11" s="29" t="s">
        <v>150</v>
      </c>
      <c r="D11" s="30">
        <v>3822366</v>
      </c>
      <c r="E11" s="30">
        <v>11</v>
      </c>
      <c r="F11" s="30">
        <v>40</v>
      </c>
      <c r="G11" s="30">
        <v>0</v>
      </c>
      <c r="H11" s="30">
        <v>17</v>
      </c>
      <c r="I11" s="30">
        <v>2</v>
      </c>
      <c r="J11" s="30">
        <v>0</v>
      </c>
      <c r="K11" s="30">
        <v>0</v>
      </c>
      <c r="L11" s="30">
        <v>0</v>
      </c>
      <c r="M11" s="30">
        <v>36</v>
      </c>
    </row>
    <row r="12" spans="1:13" x14ac:dyDescent="0.3">
      <c r="A12" s="29" t="s">
        <v>233</v>
      </c>
      <c r="B12" s="30">
        <v>9060532</v>
      </c>
      <c r="C12" s="29" t="s">
        <v>153</v>
      </c>
      <c r="D12" s="30">
        <v>86212544</v>
      </c>
      <c r="E12" s="30">
        <v>228</v>
      </c>
      <c r="F12" s="30">
        <v>1100</v>
      </c>
      <c r="G12" s="30">
        <v>0</v>
      </c>
      <c r="H12" s="30">
        <v>855</v>
      </c>
      <c r="I12" s="30">
        <v>14</v>
      </c>
      <c r="J12" s="30">
        <v>0</v>
      </c>
      <c r="K12" s="30">
        <v>0</v>
      </c>
      <c r="L12" s="30">
        <v>0</v>
      </c>
      <c r="M12" s="30">
        <v>487</v>
      </c>
    </row>
    <row r="13" spans="1:13" x14ac:dyDescent="0.3">
      <c r="A13" s="29" t="s">
        <v>233</v>
      </c>
      <c r="B13" s="30">
        <v>9060532</v>
      </c>
      <c r="C13" s="29" t="s">
        <v>152</v>
      </c>
      <c r="D13" s="30">
        <v>86228564</v>
      </c>
      <c r="E13" s="30">
        <v>158</v>
      </c>
      <c r="F13" s="30">
        <v>0</v>
      </c>
      <c r="G13" s="30">
        <v>0</v>
      </c>
      <c r="H13" s="30">
        <v>38</v>
      </c>
      <c r="I13" s="30">
        <v>0</v>
      </c>
      <c r="J13" s="30">
        <v>0</v>
      </c>
      <c r="K13" s="30">
        <v>0</v>
      </c>
      <c r="L13" s="30">
        <v>0</v>
      </c>
      <c r="M13" s="30">
        <v>120</v>
      </c>
    </row>
    <row r="14" spans="1:13" x14ac:dyDescent="0.3">
      <c r="A14" s="29" t="s">
        <v>233</v>
      </c>
      <c r="B14" s="30">
        <v>9060532</v>
      </c>
      <c r="C14" s="29" t="s">
        <v>155</v>
      </c>
      <c r="D14" s="30">
        <v>6077322</v>
      </c>
      <c r="E14" s="30">
        <v>10</v>
      </c>
      <c r="F14" s="30">
        <v>160</v>
      </c>
      <c r="G14" s="30">
        <v>0</v>
      </c>
      <c r="H14" s="30">
        <v>167</v>
      </c>
      <c r="I14" s="30">
        <v>0</v>
      </c>
      <c r="J14" s="30">
        <v>0</v>
      </c>
      <c r="K14" s="30">
        <v>0</v>
      </c>
      <c r="L14" s="30">
        <v>0</v>
      </c>
      <c r="M14" s="30">
        <v>3</v>
      </c>
    </row>
    <row r="15" spans="1:13" x14ac:dyDescent="0.3">
      <c r="A15" s="29" t="s">
        <v>233</v>
      </c>
      <c r="B15" s="30">
        <v>9060532</v>
      </c>
      <c r="C15" s="29" t="s">
        <v>154</v>
      </c>
      <c r="D15" s="30">
        <v>5999978</v>
      </c>
      <c r="E15" s="30">
        <v>32</v>
      </c>
      <c r="F15" s="30">
        <v>80</v>
      </c>
      <c r="G15" s="30">
        <v>0</v>
      </c>
      <c r="H15" s="30">
        <v>45</v>
      </c>
      <c r="I15" s="30">
        <v>0</v>
      </c>
      <c r="J15" s="30">
        <v>0</v>
      </c>
      <c r="K15" s="30">
        <v>0</v>
      </c>
      <c r="L15" s="30">
        <v>0</v>
      </c>
      <c r="M15" s="30">
        <v>67</v>
      </c>
    </row>
    <row r="16" spans="1:13" x14ac:dyDescent="0.3">
      <c r="A16" s="29" t="s">
        <v>233</v>
      </c>
      <c r="B16" s="30">
        <v>9060532</v>
      </c>
      <c r="C16" s="29" t="s">
        <v>156</v>
      </c>
      <c r="D16" s="30">
        <v>3822560</v>
      </c>
      <c r="E16" s="30">
        <v>0</v>
      </c>
      <c r="F16" s="30">
        <v>225</v>
      </c>
      <c r="G16" s="30">
        <v>75</v>
      </c>
      <c r="H16" s="30">
        <v>163</v>
      </c>
      <c r="I16" s="30">
        <v>16</v>
      </c>
      <c r="J16" s="30">
        <v>0</v>
      </c>
      <c r="K16" s="30">
        <v>0</v>
      </c>
      <c r="L16" s="30">
        <v>0</v>
      </c>
      <c r="M16" s="30">
        <v>3</v>
      </c>
    </row>
    <row r="17" spans="1:13" x14ac:dyDescent="0.3">
      <c r="A17" s="29" t="s">
        <v>233</v>
      </c>
      <c r="B17" s="30">
        <v>9060532</v>
      </c>
      <c r="C17" s="29" t="s">
        <v>157</v>
      </c>
      <c r="D17" s="30">
        <v>79722869</v>
      </c>
      <c r="E17" s="30">
        <v>42</v>
      </c>
      <c r="F17" s="30">
        <v>250</v>
      </c>
      <c r="G17" s="30">
        <v>100</v>
      </c>
      <c r="H17" s="30">
        <v>169</v>
      </c>
      <c r="I17" s="30">
        <v>0</v>
      </c>
      <c r="J17" s="30">
        <v>0</v>
      </c>
      <c r="K17" s="30">
        <v>0</v>
      </c>
      <c r="L17" s="30">
        <v>0</v>
      </c>
      <c r="M17" s="30">
        <v>23</v>
      </c>
    </row>
    <row r="18" spans="1:13" x14ac:dyDescent="0.3">
      <c r="A18" s="29" t="s">
        <v>233</v>
      </c>
      <c r="B18" s="30">
        <v>9060532</v>
      </c>
      <c r="C18" s="29" t="s">
        <v>161</v>
      </c>
      <c r="D18" s="30">
        <v>79677731</v>
      </c>
      <c r="E18" s="30">
        <v>0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</row>
    <row r="19" spans="1:13" x14ac:dyDescent="0.3">
      <c r="A19" s="29" t="s">
        <v>233</v>
      </c>
      <c r="B19" s="30">
        <v>9060532</v>
      </c>
      <c r="C19" s="29" t="s">
        <v>160</v>
      </c>
      <c r="D19" s="30">
        <v>79734727</v>
      </c>
      <c r="E19" s="30">
        <v>5</v>
      </c>
      <c r="F19" s="30">
        <v>0</v>
      </c>
      <c r="G19" s="30">
        <v>0</v>
      </c>
      <c r="H19" s="30">
        <v>5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</row>
    <row r="20" spans="1:13" x14ac:dyDescent="0.3">
      <c r="A20" s="29" t="s">
        <v>233</v>
      </c>
      <c r="B20" s="30">
        <v>9060532</v>
      </c>
      <c r="C20" s="29" t="s">
        <v>162</v>
      </c>
      <c r="D20" s="30">
        <v>80882629</v>
      </c>
      <c r="E20" s="30">
        <v>0</v>
      </c>
      <c r="F20" s="30">
        <v>180</v>
      </c>
      <c r="G20" s="30">
        <v>60</v>
      </c>
      <c r="H20" s="30">
        <v>124</v>
      </c>
      <c r="I20" s="30">
        <v>9</v>
      </c>
      <c r="J20" s="30">
        <v>0</v>
      </c>
      <c r="K20" s="30">
        <v>0</v>
      </c>
      <c r="L20" s="30">
        <v>0</v>
      </c>
      <c r="M20" s="30">
        <v>5</v>
      </c>
    </row>
    <row r="21" spans="1:13" x14ac:dyDescent="0.3">
      <c r="A21" s="29" t="s">
        <v>233</v>
      </c>
      <c r="B21" s="30">
        <v>9060532</v>
      </c>
      <c r="C21" s="29" t="s">
        <v>163</v>
      </c>
      <c r="D21" s="30">
        <v>3823303</v>
      </c>
      <c r="E21" s="30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</row>
    <row r="22" spans="1:13" x14ac:dyDescent="0.3">
      <c r="A22" s="29" t="s">
        <v>233</v>
      </c>
      <c r="B22" s="30">
        <v>9060532</v>
      </c>
      <c r="C22" s="29" t="s">
        <v>234</v>
      </c>
      <c r="D22" s="30">
        <v>3823370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</row>
    <row r="23" spans="1:13" x14ac:dyDescent="0.3">
      <c r="A23" s="29" t="s">
        <v>233</v>
      </c>
      <c r="B23" s="30">
        <v>9060532</v>
      </c>
      <c r="C23" s="29" t="s">
        <v>164</v>
      </c>
      <c r="D23" s="30">
        <v>84065757</v>
      </c>
      <c r="E23" s="30">
        <v>0</v>
      </c>
      <c r="F23" s="30">
        <v>2</v>
      </c>
      <c r="G23" s="30">
        <v>0</v>
      </c>
      <c r="H23" s="30">
        <v>2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</row>
    <row r="24" spans="1:13" x14ac:dyDescent="0.3">
      <c r="A24" s="29" t="s">
        <v>233</v>
      </c>
      <c r="B24" s="30">
        <v>9060532</v>
      </c>
      <c r="C24" s="29" t="s">
        <v>165</v>
      </c>
      <c r="D24" s="30">
        <v>79266197</v>
      </c>
      <c r="E24" s="30">
        <v>27</v>
      </c>
      <c r="F24" s="30">
        <v>100</v>
      </c>
      <c r="G24" s="30">
        <v>0</v>
      </c>
      <c r="H24" s="30">
        <v>125</v>
      </c>
      <c r="I24" s="30">
        <v>0</v>
      </c>
      <c r="J24" s="30">
        <v>0</v>
      </c>
      <c r="K24" s="30">
        <v>0</v>
      </c>
      <c r="L24" s="30">
        <v>0</v>
      </c>
      <c r="M24" s="30">
        <v>2</v>
      </c>
    </row>
    <row r="25" spans="1:13" x14ac:dyDescent="0.3">
      <c r="A25" s="29" t="s">
        <v>233</v>
      </c>
      <c r="B25" s="30">
        <v>9060532</v>
      </c>
      <c r="C25" s="29" t="s">
        <v>167</v>
      </c>
      <c r="D25" s="30">
        <v>80554966</v>
      </c>
      <c r="E25" s="30">
        <v>6</v>
      </c>
      <c r="F25" s="30">
        <v>38</v>
      </c>
      <c r="G25" s="30">
        <v>0</v>
      </c>
      <c r="H25" s="30">
        <v>42</v>
      </c>
      <c r="I25" s="30">
        <v>1</v>
      </c>
      <c r="J25" s="30">
        <v>0</v>
      </c>
      <c r="K25" s="30">
        <v>0</v>
      </c>
      <c r="L25" s="30">
        <v>0</v>
      </c>
      <c r="M25" s="30">
        <v>3</v>
      </c>
    </row>
    <row r="26" spans="1:13" x14ac:dyDescent="0.3">
      <c r="A26" s="29" t="s">
        <v>233</v>
      </c>
      <c r="B26" s="30">
        <v>9060532</v>
      </c>
      <c r="C26" s="29" t="s">
        <v>166</v>
      </c>
      <c r="D26" s="30">
        <v>80183291</v>
      </c>
      <c r="E26" s="30">
        <v>14</v>
      </c>
      <c r="F26" s="30">
        <v>100</v>
      </c>
      <c r="G26" s="30">
        <v>48</v>
      </c>
      <c r="H26" s="30">
        <v>62</v>
      </c>
      <c r="I26" s="30">
        <v>0</v>
      </c>
      <c r="J26" s="30">
        <v>0</v>
      </c>
      <c r="K26" s="30">
        <v>0</v>
      </c>
      <c r="L26" s="30">
        <v>0</v>
      </c>
      <c r="M26" s="30">
        <v>4</v>
      </c>
    </row>
    <row r="27" spans="1:13" x14ac:dyDescent="0.3">
      <c r="A27" s="29" t="s">
        <v>233</v>
      </c>
      <c r="B27" s="30">
        <v>9060532</v>
      </c>
      <c r="C27" s="29" t="s">
        <v>169</v>
      </c>
      <c r="D27" s="30">
        <v>81016984</v>
      </c>
      <c r="E27" s="30">
        <v>0</v>
      </c>
      <c r="F27" s="30">
        <v>40</v>
      </c>
      <c r="G27" s="30">
        <v>0</v>
      </c>
      <c r="H27" s="30">
        <v>25</v>
      </c>
      <c r="I27" s="30">
        <v>0</v>
      </c>
      <c r="J27" s="30">
        <v>0</v>
      </c>
      <c r="K27" s="30">
        <v>0</v>
      </c>
      <c r="L27" s="30">
        <v>0</v>
      </c>
      <c r="M27" s="30">
        <v>15</v>
      </c>
    </row>
    <row r="28" spans="1:13" x14ac:dyDescent="0.3">
      <c r="A28" s="29" t="s">
        <v>233</v>
      </c>
      <c r="B28" s="30">
        <v>9060532</v>
      </c>
      <c r="C28" s="29" t="s">
        <v>168</v>
      </c>
      <c r="D28" s="30">
        <v>80942990</v>
      </c>
      <c r="E28" s="30">
        <v>0</v>
      </c>
      <c r="F28" s="30">
        <v>50</v>
      </c>
      <c r="G28" s="30">
        <v>0</v>
      </c>
      <c r="H28" s="30">
        <v>32</v>
      </c>
      <c r="I28" s="30">
        <v>0</v>
      </c>
      <c r="J28" s="30">
        <v>0</v>
      </c>
      <c r="K28" s="30">
        <v>0</v>
      </c>
      <c r="L28" s="30">
        <v>0</v>
      </c>
      <c r="M28" s="30">
        <v>18</v>
      </c>
    </row>
    <row r="29" spans="1:13" x14ac:dyDescent="0.3">
      <c r="A29" s="29" t="s">
        <v>233</v>
      </c>
      <c r="B29" s="30">
        <v>9060532</v>
      </c>
      <c r="C29" s="29" t="s">
        <v>171</v>
      </c>
      <c r="D29" s="30">
        <v>79504438</v>
      </c>
      <c r="E29" s="30">
        <v>40</v>
      </c>
      <c r="F29" s="30">
        <v>0</v>
      </c>
      <c r="G29" s="30">
        <v>0</v>
      </c>
      <c r="H29" s="30">
        <v>43</v>
      </c>
      <c r="I29" s="30">
        <v>1</v>
      </c>
      <c r="J29" s="30">
        <v>0</v>
      </c>
      <c r="K29" s="30">
        <v>0</v>
      </c>
      <c r="L29" s="30">
        <v>0</v>
      </c>
      <c r="M29" s="30">
        <v>-2</v>
      </c>
    </row>
    <row r="30" spans="1:13" x14ac:dyDescent="0.3">
      <c r="A30" s="29" t="s">
        <v>233</v>
      </c>
      <c r="B30" s="30">
        <v>9060532</v>
      </c>
      <c r="C30" s="29" t="s">
        <v>170</v>
      </c>
      <c r="D30" s="30">
        <v>79652933</v>
      </c>
      <c r="E30" s="30">
        <v>7</v>
      </c>
      <c r="F30" s="30">
        <v>40</v>
      </c>
      <c r="G30" s="30">
        <v>0</v>
      </c>
      <c r="H30" s="30">
        <v>45</v>
      </c>
      <c r="I30" s="30">
        <v>1</v>
      </c>
      <c r="J30" s="30">
        <v>0</v>
      </c>
      <c r="K30" s="30">
        <v>0</v>
      </c>
      <c r="L30" s="30">
        <v>0</v>
      </c>
      <c r="M30" s="30">
        <v>3</v>
      </c>
    </row>
    <row r="31" spans="1:13" x14ac:dyDescent="0.3">
      <c r="A31" s="29" t="s">
        <v>233</v>
      </c>
      <c r="B31" s="30">
        <v>9060532</v>
      </c>
      <c r="C31" s="29" t="s">
        <v>235</v>
      </c>
      <c r="D31" s="30">
        <v>3823907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</row>
    <row r="32" spans="1:13" x14ac:dyDescent="0.3">
      <c r="A32" s="29" t="s">
        <v>233</v>
      </c>
      <c r="B32" s="30">
        <v>9060532</v>
      </c>
      <c r="C32" s="29" t="s">
        <v>172</v>
      </c>
      <c r="D32" s="30">
        <v>80034733</v>
      </c>
      <c r="E32" s="30">
        <v>2</v>
      </c>
      <c r="F32" s="30">
        <v>300</v>
      </c>
      <c r="G32" s="30">
        <v>0</v>
      </c>
      <c r="H32" s="30">
        <v>300</v>
      </c>
      <c r="I32" s="30">
        <v>0</v>
      </c>
      <c r="J32" s="30">
        <v>0</v>
      </c>
      <c r="K32" s="30">
        <v>0</v>
      </c>
      <c r="L32" s="30">
        <v>0</v>
      </c>
      <c r="M32" s="30">
        <v>2</v>
      </c>
    </row>
    <row r="33" spans="1:13" x14ac:dyDescent="0.3">
      <c r="A33" s="29" t="s">
        <v>233</v>
      </c>
      <c r="B33" s="30">
        <v>9060532</v>
      </c>
      <c r="C33" s="29" t="s">
        <v>174</v>
      </c>
      <c r="D33" s="30">
        <v>3823915</v>
      </c>
      <c r="E33" s="30">
        <v>0</v>
      </c>
      <c r="F33" s="30">
        <v>2</v>
      </c>
      <c r="G33" s="30">
        <v>0</v>
      </c>
      <c r="H33" s="30">
        <v>2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</row>
    <row r="34" spans="1:13" x14ac:dyDescent="0.3">
      <c r="A34" s="29" t="s">
        <v>233</v>
      </c>
      <c r="B34" s="30">
        <v>9060532</v>
      </c>
      <c r="C34" s="29" t="s">
        <v>146</v>
      </c>
      <c r="D34" s="30">
        <v>84995681</v>
      </c>
      <c r="E34" s="30">
        <v>12</v>
      </c>
      <c r="F34" s="30">
        <v>0</v>
      </c>
      <c r="G34" s="30">
        <v>0</v>
      </c>
      <c r="H34" s="30">
        <v>9</v>
      </c>
      <c r="I34" s="30">
        <v>1</v>
      </c>
      <c r="J34" s="30">
        <v>0</v>
      </c>
      <c r="K34" s="30">
        <v>0</v>
      </c>
      <c r="L34" s="30">
        <v>0</v>
      </c>
      <c r="M34" s="30">
        <v>4</v>
      </c>
    </row>
    <row r="35" spans="1:13" x14ac:dyDescent="0.3">
      <c r="A35" s="29" t="s">
        <v>233</v>
      </c>
      <c r="B35" s="30">
        <v>9060532</v>
      </c>
      <c r="C35" s="29" t="s">
        <v>173</v>
      </c>
      <c r="D35" s="30">
        <v>79664141</v>
      </c>
      <c r="E35" s="30">
        <v>26</v>
      </c>
      <c r="F35" s="30">
        <v>300</v>
      </c>
      <c r="G35" s="30">
        <v>50</v>
      </c>
      <c r="H35" s="30">
        <v>256</v>
      </c>
      <c r="I35" s="30">
        <v>0</v>
      </c>
      <c r="J35" s="30">
        <v>0</v>
      </c>
      <c r="K35" s="30">
        <v>0</v>
      </c>
      <c r="L35" s="30">
        <v>0</v>
      </c>
      <c r="M35" s="30">
        <v>20</v>
      </c>
    </row>
    <row r="36" spans="1:13" x14ac:dyDescent="0.3">
      <c r="A36" s="29" t="s">
        <v>233</v>
      </c>
      <c r="B36" s="30">
        <v>9060532</v>
      </c>
      <c r="C36" s="29" t="s">
        <v>175</v>
      </c>
      <c r="D36" s="30">
        <v>79985312</v>
      </c>
      <c r="E36" s="30">
        <v>0</v>
      </c>
      <c r="F36" s="30">
        <v>220</v>
      </c>
      <c r="G36" s="30">
        <v>180</v>
      </c>
      <c r="H36" s="30">
        <v>40</v>
      </c>
      <c r="I36" s="30">
        <v>1</v>
      </c>
      <c r="J36" s="30">
        <v>0</v>
      </c>
      <c r="K36" s="30">
        <v>0</v>
      </c>
      <c r="L36" s="30">
        <v>0</v>
      </c>
      <c r="M36" s="30">
        <v>1</v>
      </c>
    </row>
    <row r="37" spans="1:13" x14ac:dyDescent="0.3">
      <c r="A37" s="29" t="s">
        <v>233</v>
      </c>
      <c r="B37" s="30">
        <v>9060532</v>
      </c>
      <c r="C37" s="29" t="s">
        <v>176</v>
      </c>
      <c r="D37" s="30">
        <v>80556810</v>
      </c>
      <c r="E37" s="30">
        <v>3</v>
      </c>
      <c r="F37" s="30">
        <v>32</v>
      </c>
      <c r="G37" s="30">
        <v>0</v>
      </c>
      <c r="H37" s="30">
        <v>35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</row>
    <row r="38" spans="1:13" x14ac:dyDescent="0.3">
      <c r="A38" s="29" t="s">
        <v>233</v>
      </c>
      <c r="B38" s="30">
        <v>9060532</v>
      </c>
      <c r="C38" s="29" t="s">
        <v>178</v>
      </c>
      <c r="D38" s="30">
        <v>79688172</v>
      </c>
      <c r="E38" s="30">
        <v>0</v>
      </c>
      <c r="F38" s="30">
        <v>30</v>
      </c>
      <c r="G38" s="30">
        <v>0</v>
      </c>
      <c r="H38" s="30">
        <v>9</v>
      </c>
      <c r="I38" s="30">
        <v>0</v>
      </c>
      <c r="J38" s="30">
        <v>0</v>
      </c>
      <c r="K38" s="30">
        <v>0</v>
      </c>
      <c r="L38" s="30">
        <v>0</v>
      </c>
      <c r="M38" s="30">
        <v>21</v>
      </c>
    </row>
    <row r="39" spans="1:13" x14ac:dyDescent="0.3">
      <c r="A39" s="29" t="s">
        <v>233</v>
      </c>
      <c r="B39" s="30">
        <v>9060532</v>
      </c>
      <c r="C39" s="29" t="s">
        <v>177</v>
      </c>
      <c r="D39" s="30">
        <v>79641176</v>
      </c>
      <c r="E39" s="30">
        <v>0</v>
      </c>
      <c r="F39" s="30">
        <v>20</v>
      </c>
      <c r="G39" s="30">
        <v>0</v>
      </c>
      <c r="H39" s="30">
        <v>15</v>
      </c>
      <c r="I39" s="30">
        <v>0</v>
      </c>
      <c r="J39" s="30">
        <v>0</v>
      </c>
      <c r="K39" s="30">
        <v>0</v>
      </c>
      <c r="L39" s="30">
        <v>0</v>
      </c>
      <c r="M39" s="30">
        <v>5</v>
      </c>
    </row>
    <row r="40" spans="1:13" x14ac:dyDescent="0.3">
      <c r="A40" s="29" t="s">
        <v>233</v>
      </c>
      <c r="B40" s="30">
        <v>9060532</v>
      </c>
      <c r="C40" s="29" t="s">
        <v>179</v>
      </c>
      <c r="D40" s="30">
        <v>80503385</v>
      </c>
      <c r="E40" s="30">
        <v>1</v>
      </c>
      <c r="F40" s="30">
        <v>0</v>
      </c>
      <c r="G40" s="30">
        <v>0</v>
      </c>
      <c r="H40" s="30">
        <v>1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</row>
    <row r="41" spans="1:13" x14ac:dyDescent="0.3">
      <c r="A41" s="29" t="s">
        <v>233</v>
      </c>
      <c r="B41" s="30">
        <v>9060532</v>
      </c>
      <c r="C41" s="29" t="s">
        <v>180</v>
      </c>
      <c r="D41" s="30">
        <v>79383789</v>
      </c>
      <c r="E41" s="30">
        <v>0</v>
      </c>
      <c r="F41" s="30">
        <v>375</v>
      </c>
      <c r="G41" s="30">
        <v>0</v>
      </c>
      <c r="H41" s="30">
        <v>378</v>
      </c>
      <c r="I41" s="30">
        <v>5</v>
      </c>
      <c r="J41" s="30">
        <v>0</v>
      </c>
      <c r="K41" s="30">
        <v>0</v>
      </c>
      <c r="L41" s="30">
        <v>0</v>
      </c>
      <c r="M41" s="30">
        <v>2</v>
      </c>
    </row>
    <row r="42" spans="1:13" x14ac:dyDescent="0.3">
      <c r="A42" s="29" t="s">
        <v>233</v>
      </c>
      <c r="B42" s="30">
        <v>9060532</v>
      </c>
      <c r="C42" s="29" t="s">
        <v>236</v>
      </c>
      <c r="D42" s="30">
        <v>80975252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</row>
    <row r="43" spans="1:13" x14ac:dyDescent="0.3">
      <c r="A43" s="29" t="s">
        <v>233</v>
      </c>
      <c r="B43" s="30">
        <v>9060532</v>
      </c>
      <c r="C43" s="29" t="s">
        <v>182</v>
      </c>
      <c r="D43" s="30">
        <v>79556837</v>
      </c>
      <c r="E43" s="30">
        <v>2</v>
      </c>
      <c r="F43" s="30">
        <v>450</v>
      </c>
      <c r="G43" s="30">
        <v>320</v>
      </c>
      <c r="H43" s="30">
        <v>137</v>
      </c>
      <c r="I43" s="30">
        <v>11</v>
      </c>
      <c r="J43" s="30">
        <v>0</v>
      </c>
      <c r="K43" s="30">
        <v>0</v>
      </c>
      <c r="L43" s="30">
        <v>0</v>
      </c>
      <c r="M43" s="30">
        <v>6</v>
      </c>
    </row>
    <row r="44" spans="1:13" x14ac:dyDescent="0.3">
      <c r="A44" s="29" t="s">
        <v>233</v>
      </c>
      <c r="B44" s="30">
        <v>9060532</v>
      </c>
      <c r="C44" s="29" t="s">
        <v>181</v>
      </c>
      <c r="D44" s="30">
        <v>79679505</v>
      </c>
      <c r="E44" s="30">
        <v>0</v>
      </c>
      <c r="F44" s="30">
        <v>240</v>
      </c>
      <c r="G44" s="30">
        <v>120</v>
      </c>
      <c r="H44" s="30">
        <v>96</v>
      </c>
      <c r="I44" s="30">
        <v>3</v>
      </c>
      <c r="J44" s="30">
        <v>0</v>
      </c>
      <c r="K44" s="30">
        <v>0</v>
      </c>
      <c r="L44" s="30">
        <v>0</v>
      </c>
      <c r="M44" s="30">
        <v>27</v>
      </c>
    </row>
    <row r="45" spans="1:13" x14ac:dyDescent="0.3">
      <c r="A45" s="29" t="s">
        <v>233</v>
      </c>
      <c r="B45" s="30">
        <v>9060532</v>
      </c>
      <c r="C45" s="29" t="s">
        <v>148</v>
      </c>
      <c r="D45" s="30">
        <v>81740844</v>
      </c>
      <c r="E45" s="30">
        <v>0</v>
      </c>
      <c r="F45" s="30">
        <v>160</v>
      </c>
      <c r="G45" s="30">
        <v>0</v>
      </c>
      <c r="H45" s="30">
        <v>167</v>
      </c>
      <c r="I45" s="30">
        <v>7</v>
      </c>
      <c r="J45" s="30">
        <v>0</v>
      </c>
      <c r="K45" s="30">
        <v>0</v>
      </c>
      <c r="L45" s="30">
        <v>0</v>
      </c>
      <c r="M45" s="30">
        <v>0</v>
      </c>
    </row>
    <row r="46" spans="1:13" x14ac:dyDescent="0.3">
      <c r="A46" s="29" t="s">
        <v>233</v>
      </c>
      <c r="B46" s="30">
        <v>9060532</v>
      </c>
      <c r="C46" s="29" t="s">
        <v>184</v>
      </c>
      <c r="D46" s="30">
        <v>80525346</v>
      </c>
      <c r="E46" s="30">
        <v>10</v>
      </c>
      <c r="F46" s="30">
        <v>100</v>
      </c>
      <c r="G46" s="30">
        <v>40</v>
      </c>
      <c r="H46" s="30">
        <v>36</v>
      </c>
      <c r="I46" s="30">
        <v>0</v>
      </c>
      <c r="J46" s="30">
        <v>0</v>
      </c>
      <c r="K46" s="30">
        <v>0</v>
      </c>
      <c r="L46" s="30">
        <v>0</v>
      </c>
      <c r="M46" s="30">
        <v>34</v>
      </c>
    </row>
    <row r="47" spans="1:13" x14ac:dyDescent="0.3">
      <c r="A47" s="29" t="s">
        <v>233</v>
      </c>
      <c r="B47" s="30">
        <v>9060532</v>
      </c>
      <c r="C47" s="29" t="s">
        <v>183</v>
      </c>
      <c r="D47" s="30">
        <v>79198698</v>
      </c>
      <c r="E47" s="30">
        <v>24</v>
      </c>
      <c r="F47" s="30">
        <v>40</v>
      </c>
      <c r="G47" s="30">
        <v>40</v>
      </c>
      <c r="H47" s="30">
        <v>14</v>
      </c>
      <c r="I47" s="30">
        <v>0</v>
      </c>
      <c r="J47" s="30">
        <v>0</v>
      </c>
      <c r="K47" s="30">
        <v>0</v>
      </c>
      <c r="L47" s="30">
        <v>0</v>
      </c>
      <c r="M47" s="30">
        <v>10</v>
      </c>
    </row>
    <row r="48" spans="1:13" x14ac:dyDescent="0.3">
      <c r="A48" s="29" t="s">
        <v>233</v>
      </c>
      <c r="B48" s="30">
        <v>9060532</v>
      </c>
      <c r="C48" s="29" t="s">
        <v>186</v>
      </c>
      <c r="D48" s="30">
        <v>3825128</v>
      </c>
      <c r="E48" s="30">
        <v>4</v>
      </c>
      <c r="F48" s="30">
        <v>121</v>
      </c>
      <c r="G48" s="30">
        <v>0</v>
      </c>
      <c r="H48" s="30">
        <v>125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</row>
    <row r="49" spans="1:13" x14ac:dyDescent="0.3">
      <c r="A49" s="29" t="s">
        <v>233</v>
      </c>
      <c r="B49" s="30">
        <v>9060532</v>
      </c>
      <c r="C49" s="29" t="s">
        <v>185</v>
      </c>
      <c r="D49" s="30">
        <v>3825098</v>
      </c>
      <c r="E49" s="30">
        <v>8</v>
      </c>
      <c r="F49" s="30">
        <v>100</v>
      </c>
      <c r="G49" s="30">
        <v>0</v>
      </c>
      <c r="H49" s="30">
        <v>105</v>
      </c>
      <c r="I49" s="30">
        <v>0</v>
      </c>
      <c r="J49" s="30">
        <v>0</v>
      </c>
      <c r="K49" s="30">
        <v>0</v>
      </c>
      <c r="L49" s="30">
        <v>0</v>
      </c>
      <c r="M49" s="30">
        <v>3</v>
      </c>
    </row>
    <row r="50" spans="1:13" x14ac:dyDescent="0.3">
      <c r="A50" s="29" t="s">
        <v>233</v>
      </c>
      <c r="B50" s="30">
        <v>9060532</v>
      </c>
      <c r="C50" s="29" t="s">
        <v>188</v>
      </c>
      <c r="D50" s="30">
        <v>79928386</v>
      </c>
      <c r="E50" s="30">
        <v>0</v>
      </c>
      <c r="F50" s="30">
        <v>150</v>
      </c>
      <c r="G50" s="30">
        <v>0</v>
      </c>
      <c r="H50" s="30">
        <v>150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</row>
    <row r="51" spans="1:13" x14ac:dyDescent="0.3">
      <c r="A51" s="29" t="s">
        <v>233</v>
      </c>
      <c r="B51" s="30">
        <v>9060532</v>
      </c>
      <c r="C51" s="29" t="s">
        <v>187</v>
      </c>
      <c r="D51" s="30">
        <v>79724349</v>
      </c>
      <c r="E51" s="30">
        <v>11</v>
      </c>
      <c r="F51" s="30">
        <v>300</v>
      </c>
      <c r="G51" s="30">
        <v>200</v>
      </c>
      <c r="H51" s="30">
        <v>111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</row>
    <row r="52" spans="1:13" x14ac:dyDescent="0.3">
      <c r="A52" s="29" t="s">
        <v>233</v>
      </c>
      <c r="B52" s="30">
        <v>9060532</v>
      </c>
      <c r="C52" s="29" t="s">
        <v>189</v>
      </c>
      <c r="D52" s="30">
        <v>80009135</v>
      </c>
      <c r="E52" s="30">
        <v>0</v>
      </c>
      <c r="F52" s="30">
        <v>80</v>
      </c>
      <c r="G52" s="30">
        <v>40</v>
      </c>
      <c r="H52" s="30">
        <v>40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</row>
    <row r="53" spans="1:13" x14ac:dyDescent="0.3">
      <c r="A53" s="29" t="s">
        <v>233</v>
      </c>
      <c r="B53" s="30">
        <v>9060532</v>
      </c>
      <c r="C53" s="29" t="s">
        <v>191</v>
      </c>
      <c r="D53" s="30">
        <v>5987678</v>
      </c>
      <c r="E53" s="30">
        <v>11</v>
      </c>
      <c r="F53" s="30">
        <v>0</v>
      </c>
      <c r="G53" s="30">
        <v>0</v>
      </c>
      <c r="H53" s="30">
        <v>11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</row>
    <row r="54" spans="1:13" x14ac:dyDescent="0.3">
      <c r="A54" s="29" t="s">
        <v>233</v>
      </c>
      <c r="B54" s="30">
        <v>9060532</v>
      </c>
      <c r="C54" s="29" t="s">
        <v>190</v>
      </c>
      <c r="D54" s="30">
        <v>84126616</v>
      </c>
      <c r="E54" s="30">
        <v>40</v>
      </c>
      <c r="F54" s="30">
        <v>0</v>
      </c>
      <c r="G54" s="30">
        <v>0</v>
      </c>
      <c r="H54" s="30">
        <v>36</v>
      </c>
      <c r="I54" s="30">
        <v>1</v>
      </c>
      <c r="J54" s="30">
        <v>0</v>
      </c>
      <c r="K54" s="30">
        <v>0</v>
      </c>
      <c r="L54" s="30">
        <v>0</v>
      </c>
      <c r="M54" s="30">
        <v>5</v>
      </c>
    </row>
    <row r="55" spans="1:13" x14ac:dyDescent="0.3">
      <c r="A55" s="29" t="s">
        <v>233</v>
      </c>
      <c r="B55" s="30">
        <v>9060532</v>
      </c>
      <c r="C55" s="29" t="s">
        <v>197</v>
      </c>
      <c r="D55" s="30">
        <v>79384181</v>
      </c>
      <c r="E55" s="30">
        <v>2</v>
      </c>
      <c r="F55" s="30">
        <v>20</v>
      </c>
      <c r="G55" s="30">
        <v>0</v>
      </c>
      <c r="H55" s="30">
        <v>21</v>
      </c>
      <c r="I55" s="30">
        <v>0</v>
      </c>
      <c r="J55" s="30">
        <v>0</v>
      </c>
      <c r="K55" s="30">
        <v>0</v>
      </c>
      <c r="L55" s="30">
        <v>0</v>
      </c>
      <c r="M55" s="30">
        <v>1</v>
      </c>
    </row>
    <row r="56" spans="1:13" x14ac:dyDescent="0.3">
      <c r="A56" s="29" t="s">
        <v>233</v>
      </c>
      <c r="B56" s="30">
        <v>9060532</v>
      </c>
      <c r="C56" s="29" t="s">
        <v>196</v>
      </c>
      <c r="D56" s="30">
        <v>80018703</v>
      </c>
      <c r="E56" s="30">
        <v>52</v>
      </c>
      <c r="F56" s="30">
        <v>0</v>
      </c>
      <c r="G56" s="30">
        <v>0</v>
      </c>
      <c r="H56" s="30">
        <v>51</v>
      </c>
      <c r="I56" s="30">
        <v>0</v>
      </c>
      <c r="J56" s="30">
        <v>0</v>
      </c>
      <c r="K56" s="30">
        <v>0</v>
      </c>
      <c r="L56" s="30">
        <v>0</v>
      </c>
      <c r="M56" s="30">
        <v>1</v>
      </c>
    </row>
    <row r="57" spans="1:13" x14ac:dyDescent="0.3">
      <c r="A57" s="29" t="s">
        <v>233</v>
      </c>
      <c r="B57" s="30">
        <v>9060532</v>
      </c>
      <c r="C57" s="29" t="s">
        <v>193</v>
      </c>
      <c r="D57" s="30">
        <v>84093394</v>
      </c>
      <c r="E57" s="30">
        <v>16</v>
      </c>
      <c r="F57" s="30">
        <v>750</v>
      </c>
      <c r="G57" s="30">
        <v>0</v>
      </c>
      <c r="H57" s="30">
        <v>131</v>
      </c>
      <c r="I57" s="30">
        <v>3</v>
      </c>
      <c r="J57" s="30">
        <v>0</v>
      </c>
      <c r="K57" s="30">
        <v>0</v>
      </c>
      <c r="L57" s="30">
        <v>0</v>
      </c>
      <c r="M57" s="30">
        <v>638</v>
      </c>
    </row>
    <row r="58" spans="1:13" x14ac:dyDescent="0.3">
      <c r="A58" s="29" t="s">
        <v>233</v>
      </c>
      <c r="B58" s="30">
        <v>9060532</v>
      </c>
      <c r="C58" s="29" t="s">
        <v>194</v>
      </c>
      <c r="D58" s="30">
        <v>85826182</v>
      </c>
      <c r="E58" s="30">
        <v>0</v>
      </c>
      <c r="F58" s="30">
        <v>120</v>
      </c>
      <c r="G58" s="30">
        <v>0</v>
      </c>
      <c r="H58" s="30">
        <v>86</v>
      </c>
      <c r="I58" s="30">
        <v>0</v>
      </c>
      <c r="J58" s="30">
        <v>0</v>
      </c>
      <c r="K58" s="30">
        <v>0</v>
      </c>
      <c r="L58" s="30">
        <v>0</v>
      </c>
      <c r="M58" s="30">
        <v>34</v>
      </c>
    </row>
    <row r="59" spans="1:13" x14ac:dyDescent="0.3">
      <c r="A59" s="29" t="s">
        <v>233</v>
      </c>
      <c r="B59" s="30">
        <v>9060532</v>
      </c>
      <c r="C59" s="29" t="s">
        <v>198</v>
      </c>
      <c r="D59" s="30">
        <v>3825578</v>
      </c>
      <c r="E59" s="30">
        <v>0</v>
      </c>
      <c r="F59" s="30">
        <v>14</v>
      </c>
      <c r="G59" s="30">
        <v>0</v>
      </c>
      <c r="H59" s="30">
        <v>14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</row>
    <row r="60" spans="1:13" x14ac:dyDescent="0.3">
      <c r="A60" s="29" t="s">
        <v>233</v>
      </c>
      <c r="B60" s="30">
        <v>9060532</v>
      </c>
      <c r="C60" s="29" t="s">
        <v>201</v>
      </c>
      <c r="D60" s="30">
        <v>85835130</v>
      </c>
      <c r="E60" s="30">
        <v>0</v>
      </c>
      <c r="F60" s="30">
        <v>80</v>
      </c>
      <c r="G60" s="30">
        <v>20</v>
      </c>
      <c r="H60" s="30">
        <v>31</v>
      </c>
      <c r="I60" s="30">
        <v>1</v>
      </c>
      <c r="J60" s="30">
        <v>0</v>
      </c>
      <c r="K60" s="30">
        <v>0</v>
      </c>
      <c r="L60" s="30">
        <v>0</v>
      </c>
      <c r="M60" s="30">
        <v>30</v>
      </c>
    </row>
    <row r="61" spans="1:13" x14ac:dyDescent="0.3">
      <c r="A61" s="29" t="s">
        <v>233</v>
      </c>
      <c r="B61" s="30">
        <v>9060532</v>
      </c>
      <c r="C61" s="29" t="s">
        <v>200</v>
      </c>
      <c r="D61" s="30">
        <v>85776576</v>
      </c>
      <c r="E61" s="30">
        <v>0</v>
      </c>
      <c r="F61" s="30">
        <v>91</v>
      </c>
      <c r="G61" s="30">
        <v>0</v>
      </c>
      <c r="H61" s="30">
        <v>52</v>
      </c>
      <c r="I61" s="30">
        <v>0</v>
      </c>
      <c r="J61" s="30">
        <v>0</v>
      </c>
      <c r="K61" s="30">
        <v>0</v>
      </c>
      <c r="L61" s="30">
        <v>0</v>
      </c>
      <c r="M61" s="30">
        <v>39</v>
      </c>
    </row>
    <row r="62" spans="1:13" x14ac:dyDescent="0.3">
      <c r="A62" s="29" t="s">
        <v>233</v>
      </c>
      <c r="B62" s="30">
        <v>9060532</v>
      </c>
      <c r="C62" s="29" t="s">
        <v>199</v>
      </c>
      <c r="D62" s="30">
        <v>85758136</v>
      </c>
      <c r="E62" s="30">
        <v>0</v>
      </c>
      <c r="F62" s="30">
        <v>100</v>
      </c>
      <c r="G62" s="30">
        <v>0</v>
      </c>
      <c r="H62" s="30">
        <v>103</v>
      </c>
      <c r="I62" s="30">
        <v>1</v>
      </c>
      <c r="J62" s="30">
        <v>0</v>
      </c>
      <c r="K62" s="30">
        <v>0</v>
      </c>
      <c r="L62" s="30">
        <v>0</v>
      </c>
      <c r="M62" s="30">
        <v>-2</v>
      </c>
    </row>
    <row r="63" spans="1:13" x14ac:dyDescent="0.3">
      <c r="A63" s="29" t="s">
        <v>233</v>
      </c>
      <c r="B63" s="30">
        <v>9060532</v>
      </c>
      <c r="C63" s="29" t="s">
        <v>205</v>
      </c>
      <c r="D63" s="30">
        <v>79637365</v>
      </c>
      <c r="E63" s="30">
        <v>46</v>
      </c>
      <c r="F63" s="30">
        <v>140</v>
      </c>
      <c r="G63" s="30">
        <v>0</v>
      </c>
      <c r="H63" s="30">
        <v>158</v>
      </c>
      <c r="I63" s="30">
        <v>2</v>
      </c>
      <c r="J63" s="30">
        <v>0</v>
      </c>
      <c r="K63" s="30">
        <v>0</v>
      </c>
      <c r="L63" s="30">
        <v>0</v>
      </c>
      <c r="M63" s="30">
        <v>30</v>
      </c>
    </row>
    <row r="64" spans="1:13" x14ac:dyDescent="0.3">
      <c r="A64" s="29" t="s">
        <v>233</v>
      </c>
      <c r="B64" s="30">
        <v>9060532</v>
      </c>
      <c r="C64" s="29" t="s">
        <v>204</v>
      </c>
      <c r="D64" s="30">
        <v>79987870</v>
      </c>
      <c r="E64" s="30">
        <v>22</v>
      </c>
      <c r="F64" s="30">
        <v>80</v>
      </c>
      <c r="G64" s="30">
        <v>0</v>
      </c>
      <c r="H64" s="30">
        <v>91</v>
      </c>
      <c r="I64" s="30">
        <v>1</v>
      </c>
      <c r="J64" s="30">
        <v>0</v>
      </c>
      <c r="K64" s="30">
        <v>0</v>
      </c>
      <c r="L64" s="30">
        <v>0</v>
      </c>
      <c r="M64" s="30">
        <v>12</v>
      </c>
    </row>
    <row r="65" spans="1:13" x14ac:dyDescent="0.3">
      <c r="A65" s="29" t="s">
        <v>233</v>
      </c>
      <c r="B65" s="30">
        <v>9060532</v>
      </c>
      <c r="C65" s="29" t="s">
        <v>203</v>
      </c>
      <c r="D65" s="30">
        <v>79706723</v>
      </c>
      <c r="E65" s="30">
        <v>13</v>
      </c>
      <c r="F65" s="30">
        <v>80</v>
      </c>
      <c r="G65" s="30">
        <v>0</v>
      </c>
      <c r="H65" s="30">
        <v>77</v>
      </c>
      <c r="I65" s="30">
        <v>1</v>
      </c>
      <c r="J65" s="30">
        <v>0</v>
      </c>
      <c r="K65" s="30">
        <v>0</v>
      </c>
      <c r="L65" s="30">
        <v>0</v>
      </c>
      <c r="M65" s="30">
        <v>17</v>
      </c>
    </row>
    <row r="66" spans="1:13" x14ac:dyDescent="0.3">
      <c r="A66" s="29" t="s">
        <v>233</v>
      </c>
      <c r="B66" s="30">
        <v>9060532</v>
      </c>
      <c r="C66" s="29" t="s">
        <v>202</v>
      </c>
      <c r="D66" s="30">
        <v>79641931</v>
      </c>
      <c r="E66" s="30">
        <v>2</v>
      </c>
      <c r="F66" s="30">
        <v>50</v>
      </c>
      <c r="G66" s="30">
        <v>0</v>
      </c>
      <c r="H66" s="30">
        <v>4</v>
      </c>
      <c r="I66" s="30">
        <v>0</v>
      </c>
      <c r="J66" s="30">
        <v>0</v>
      </c>
      <c r="K66" s="30">
        <v>0</v>
      </c>
      <c r="L66" s="30">
        <v>0</v>
      </c>
      <c r="M66" s="30">
        <v>48</v>
      </c>
    </row>
    <row r="67" spans="1:13" x14ac:dyDescent="0.3">
      <c r="A67" s="29" t="s">
        <v>233</v>
      </c>
      <c r="B67" s="30">
        <v>9060532</v>
      </c>
      <c r="C67" s="29" t="s">
        <v>145</v>
      </c>
      <c r="D67" s="30">
        <v>3826566</v>
      </c>
      <c r="E67" s="30">
        <v>25</v>
      </c>
      <c r="F67" s="30">
        <v>0</v>
      </c>
      <c r="G67" s="30">
        <v>0</v>
      </c>
      <c r="H67" s="30">
        <v>25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</row>
    <row r="68" spans="1:13" x14ac:dyDescent="0.3">
      <c r="A68" s="29" t="s">
        <v>233</v>
      </c>
      <c r="B68" s="30">
        <v>9060532</v>
      </c>
      <c r="C68" s="29" t="s">
        <v>207</v>
      </c>
      <c r="D68" s="30">
        <v>85331000</v>
      </c>
      <c r="E68" s="30">
        <v>0</v>
      </c>
      <c r="F68" s="30">
        <v>1440</v>
      </c>
      <c r="G68" s="30">
        <v>210</v>
      </c>
      <c r="H68" s="30">
        <v>1170</v>
      </c>
      <c r="I68" s="30">
        <v>139</v>
      </c>
      <c r="J68" s="30">
        <v>0</v>
      </c>
      <c r="K68" s="30">
        <v>0</v>
      </c>
      <c r="L68" s="30">
        <v>0</v>
      </c>
      <c r="M68" s="30">
        <v>199</v>
      </c>
    </row>
    <row r="69" spans="1:13" x14ac:dyDescent="0.3">
      <c r="A69" s="29" t="s">
        <v>233</v>
      </c>
      <c r="B69" s="30">
        <v>9060532</v>
      </c>
      <c r="C69" s="29" t="s">
        <v>208</v>
      </c>
      <c r="D69" s="30">
        <v>84474886</v>
      </c>
      <c r="E69" s="30">
        <v>0</v>
      </c>
      <c r="F69" s="30">
        <v>80</v>
      </c>
      <c r="G69" s="30">
        <v>0</v>
      </c>
      <c r="H69" s="30">
        <v>13</v>
      </c>
      <c r="I69" s="30">
        <v>0</v>
      </c>
      <c r="J69" s="30">
        <v>0</v>
      </c>
      <c r="K69" s="30">
        <v>0</v>
      </c>
      <c r="L69" s="30">
        <v>0</v>
      </c>
      <c r="M69" s="30">
        <v>67</v>
      </c>
    </row>
    <row r="70" spans="1:13" x14ac:dyDescent="0.3">
      <c r="A70" s="29" t="s">
        <v>233</v>
      </c>
      <c r="B70" s="30">
        <v>9060532</v>
      </c>
      <c r="C70" s="29" t="s">
        <v>206</v>
      </c>
      <c r="D70" s="30">
        <v>84456071</v>
      </c>
      <c r="E70" s="30">
        <v>0</v>
      </c>
      <c r="F70" s="30">
        <v>1600</v>
      </c>
      <c r="G70" s="30">
        <v>545</v>
      </c>
      <c r="H70" s="30">
        <v>932</v>
      </c>
      <c r="I70" s="30">
        <v>76</v>
      </c>
      <c r="J70" s="30">
        <v>0</v>
      </c>
      <c r="K70" s="30">
        <v>0</v>
      </c>
      <c r="L70" s="30">
        <v>0</v>
      </c>
      <c r="M70" s="30">
        <v>199</v>
      </c>
    </row>
    <row r="71" spans="1:13" x14ac:dyDescent="0.3">
      <c r="A71" s="29" t="s">
        <v>233</v>
      </c>
      <c r="B71" s="30">
        <v>9060532</v>
      </c>
      <c r="C71" s="29" t="s">
        <v>147</v>
      </c>
      <c r="D71" s="30">
        <v>86195089</v>
      </c>
      <c r="E71" s="30">
        <v>1</v>
      </c>
      <c r="F71" s="30">
        <v>161</v>
      </c>
      <c r="G71" s="30">
        <v>0</v>
      </c>
      <c r="H71" s="30">
        <v>161</v>
      </c>
      <c r="I71" s="30">
        <v>0</v>
      </c>
      <c r="J71" s="30">
        <v>0</v>
      </c>
      <c r="K71" s="30">
        <v>0</v>
      </c>
      <c r="L71" s="30">
        <v>0</v>
      </c>
      <c r="M71" s="30">
        <v>1</v>
      </c>
    </row>
    <row r="72" spans="1:13" x14ac:dyDescent="0.3">
      <c r="A72" s="29" t="s">
        <v>233</v>
      </c>
      <c r="B72" s="30">
        <v>9060532</v>
      </c>
      <c r="C72" s="29" t="s">
        <v>195</v>
      </c>
      <c r="D72" s="30">
        <v>81749485</v>
      </c>
      <c r="E72" s="30">
        <v>0</v>
      </c>
      <c r="F72" s="30">
        <v>60</v>
      </c>
      <c r="G72" s="30">
        <v>0</v>
      </c>
      <c r="H72" s="30">
        <v>60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</row>
    <row r="73" spans="1:13" x14ac:dyDescent="0.3">
      <c r="A73" s="29" t="s">
        <v>233</v>
      </c>
      <c r="B73" s="30">
        <v>9060532</v>
      </c>
      <c r="C73" s="29" t="s">
        <v>159</v>
      </c>
      <c r="D73" s="30">
        <v>86202247</v>
      </c>
      <c r="E73" s="30">
        <v>0</v>
      </c>
      <c r="F73" s="30">
        <v>180</v>
      </c>
      <c r="G73" s="30">
        <v>0</v>
      </c>
      <c r="H73" s="30">
        <v>126</v>
      </c>
      <c r="I73" s="30">
        <v>2</v>
      </c>
      <c r="J73" s="30">
        <v>0</v>
      </c>
      <c r="K73" s="30">
        <v>0</v>
      </c>
      <c r="L73" s="30">
        <v>0</v>
      </c>
      <c r="M73" s="30">
        <v>56</v>
      </c>
    </row>
    <row r="74" spans="1:13" x14ac:dyDescent="0.3">
      <c r="A74" s="29" t="s">
        <v>233</v>
      </c>
      <c r="B74" s="30">
        <v>9060532</v>
      </c>
      <c r="C74" s="29" t="s">
        <v>158</v>
      </c>
      <c r="D74" s="30">
        <v>86254468</v>
      </c>
      <c r="E74" s="30">
        <v>0</v>
      </c>
      <c r="F74" s="30">
        <v>100</v>
      </c>
      <c r="G74" s="30">
        <v>0</v>
      </c>
      <c r="H74" s="30">
        <v>22</v>
      </c>
      <c r="I74" s="30">
        <v>1</v>
      </c>
      <c r="J74" s="30">
        <v>0</v>
      </c>
      <c r="K74" s="30">
        <v>0</v>
      </c>
      <c r="L74" s="30">
        <v>0</v>
      </c>
      <c r="M74" s="30">
        <v>79</v>
      </c>
    </row>
    <row r="75" spans="1:13" x14ac:dyDescent="0.3">
      <c r="A75" s="29" t="s">
        <v>233</v>
      </c>
      <c r="B75" s="30">
        <v>9060532</v>
      </c>
      <c r="C75" s="29" t="s">
        <v>192</v>
      </c>
      <c r="D75" s="30">
        <v>5962667</v>
      </c>
      <c r="E75" s="30">
        <v>4</v>
      </c>
      <c r="F75" s="30">
        <v>0</v>
      </c>
      <c r="G75" s="30">
        <v>0</v>
      </c>
      <c r="H75" s="30">
        <v>5</v>
      </c>
      <c r="I75" s="30">
        <v>1</v>
      </c>
      <c r="J75" s="30">
        <v>0</v>
      </c>
      <c r="K75" s="30">
        <v>0</v>
      </c>
      <c r="L75" s="30">
        <v>0</v>
      </c>
      <c r="M75" s="30">
        <v>0</v>
      </c>
    </row>
    <row r="76" spans="1:13" x14ac:dyDescent="0.3">
      <c r="A76" s="31" t="s">
        <v>238</v>
      </c>
      <c r="B76" s="29"/>
      <c r="C76" s="29"/>
      <c r="D76" s="29"/>
      <c r="E76" s="30">
        <v>937</v>
      </c>
      <c r="F76" s="30">
        <v>10602</v>
      </c>
      <c r="G76" s="30">
        <v>2048</v>
      </c>
      <c r="H76" s="30">
        <v>7401</v>
      </c>
      <c r="I76" s="30">
        <v>301</v>
      </c>
      <c r="J76" s="30">
        <v>0</v>
      </c>
      <c r="K76" s="30">
        <v>0</v>
      </c>
      <c r="L76" s="30">
        <v>0</v>
      </c>
      <c r="M76" s="30">
        <v>2391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5BDD0-4434-4883-B2F9-439C173B3D7D}">
  <dimension ref="A1:AB71"/>
  <sheetViews>
    <sheetView tabSelected="1" workbookViewId="0"/>
  </sheetViews>
  <sheetFormatPr defaultRowHeight="14.4" x14ac:dyDescent="0.3"/>
  <cols>
    <col min="1" max="1" width="39.6640625" bestFit="1" customWidth="1"/>
    <col min="2" max="2" width="10.21875" bestFit="1" customWidth="1"/>
    <col min="3" max="3" width="10.88671875" bestFit="1" customWidth="1"/>
    <col min="4" max="4" width="16.33203125" bestFit="1" customWidth="1"/>
    <col min="5" max="5" width="8.109375" bestFit="1" customWidth="1"/>
    <col min="6" max="6" width="13.5546875" bestFit="1" customWidth="1"/>
    <col min="7" max="7" width="10.33203125" bestFit="1" customWidth="1"/>
    <col min="8" max="8" width="13.6640625" bestFit="1" customWidth="1"/>
    <col min="9" max="9" width="12.44140625" bestFit="1" customWidth="1"/>
    <col min="10" max="10" width="5" bestFit="1" customWidth="1"/>
    <col min="29" max="16384" width="8.88671875" style="22"/>
  </cols>
  <sheetData>
    <row r="1" spans="1:28" x14ac:dyDescent="0.3">
      <c r="A1" s="27"/>
      <c r="B1" s="16" t="s">
        <v>241</v>
      </c>
      <c r="C1" s="15"/>
      <c r="D1" s="15"/>
      <c r="E1" s="15"/>
      <c r="F1" s="15"/>
      <c r="G1" s="15"/>
      <c r="H1" s="15"/>
      <c r="I1" s="15"/>
      <c r="J1" s="26"/>
      <c r="K1" s="16" t="s">
        <v>242</v>
      </c>
      <c r="L1" s="15"/>
      <c r="M1" s="15"/>
      <c r="N1" s="15"/>
      <c r="O1" s="15"/>
      <c r="P1" s="15"/>
      <c r="Q1" s="15"/>
      <c r="R1" s="15"/>
      <c r="S1" s="26"/>
      <c r="T1" s="32" t="s">
        <v>243</v>
      </c>
      <c r="U1" s="33"/>
      <c r="V1" s="33"/>
      <c r="W1" s="33"/>
      <c r="X1" s="33"/>
      <c r="Y1" s="33"/>
      <c r="Z1" s="33"/>
      <c r="AA1" s="33"/>
      <c r="AB1" s="34"/>
    </row>
    <row r="2" spans="1:28" x14ac:dyDescent="0.3">
      <c r="A2" s="17" t="s">
        <v>240</v>
      </c>
      <c r="B2" s="25" t="s">
        <v>224</v>
      </c>
      <c r="C2" s="13" t="s">
        <v>225</v>
      </c>
      <c r="D2" s="13" t="s">
        <v>226</v>
      </c>
      <c r="E2" s="13" t="s">
        <v>227</v>
      </c>
      <c r="F2" s="13" t="s">
        <v>228</v>
      </c>
      <c r="G2" s="13" t="s">
        <v>229</v>
      </c>
      <c r="H2" s="13" t="s">
        <v>230</v>
      </c>
      <c r="I2" s="13" t="s">
        <v>231</v>
      </c>
      <c r="J2" s="23" t="s">
        <v>232</v>
      </c>
      <c r="K2" s="25" t="s">
        <v>224</v>
      </c>
      <c r="L2" s="13" t="s">
        <v>225</v>
      </c>
      <c r="M2" s="13" t="s">
        <v>226</v>
      </c>
      <c r="N2" s="13" t="s">
        <v>227</v>
      </c>
      <c r="O2" s="13" t="s">
        <v>228</v>
      </c>
      <c r="P2" s="13" t="s">
        <v>229</v>
      </c>
      <c r="Q2" s="13" t="s">
        <v>230</v>
      </c>
      <c r="R2" s="13" t="s">
        <v>231</v>
      </c>
      <c r="S2" s="23" t="s">
        <v>232</v>
      </c>
      <c r="T2" s="25" t="s">
        <v>224</v>
      </c>
      <c r="U2" s="13" t="s">
        <v>225</v>
      </c>
      <c r="V2" s="13" t="s">
        <v>226</v>
      </c>
      <c r="W2" s="13" t="s">
        <v>227</v>
      </c>
      <c r="X2" s="13" t="s">
        <v>228</v>
      </c>
      <c r="Y2" s="13" t="s">
        <v>229</v>
      </c>
      <c r="Z2" s="13" t="s">
        <v>230</v>
      </c>
      <c r="AA2" s="13" t="s">
        <v>231</v>
      </c>
      <c r="AB2" s="37" t="s">
        <v>232</v>
      </c>
    </row>
    <row r="3" spans="1:28" x14ac:dyDescent="0.3">
      <c r="A3" s="12" t="s">
        <v>149</v>
      </c>
      <c r="B3" s="21">
        <v>10</v>
      </c>
      <c r="C3" s="14">
        <v>0</v>
      </c>
      <c r="D3" s="14">
        <v>0</v>
      </c>
      <c r="E3" s="14">
        <v>10</v>
      </c>
      <c r="F3" s="14">
        <v>0</v>
      </c>
      <c r="G3" s="14">
        <v>0</v>
      </c>
      <c r="H3" s="14">
        <v>0</v>
      </c>
      <c r="I3" s="14">
        <v>0</v>
      </c>
      <c r="J3" s="19">
        <v>0</v>
      </c>
      <c r="K3" s="24">
        <v>10</v>
      </c>
      <c r="L3" s="22">
        <v>0</v>
      </c>
      <c r="M3" s="22">
        <v>0</v>
      </c>
      <c r="N3" s="22">
        <v>10</v>
      </c>
      <c r="O3" s="22">
        <v>0</v>
      </c>
      <c r="P3" s="22">
        <v>0</v>
      </c>
      <c r="Q3" s="22">
        <v>0</v>
      </c>
      <c r="R3" s="22">
        <v>0</v>
      </c>
      <c r="S3" s="20">
        <v>0</v>
      </c>
      <c r="T3" s="24">
        <f>B3-K3</f>
        <v>0</v>
      </c>
      <c r="U3" s="22">
        <f t="shared" ref="U3:AB3" si="0">C3-L3</f>
        <v>0</v>
      </c>
      <c r="V3" s="22">
        <f t="shared" si="0"/>
        <v>0</v>
      </c>
      <c r="W3" s="22">
        <f t="shared" si="0"/>
        <v>0</v>
      </c>
      <c r="X3" s="22">
        <f t="shared" si="0"/>
        <v>0</v>
      </c>
      <c r="Y3" s="22">
        <f t="shared" si="0"/>
        <v>0</v>
      </c>
      <c r="Z3" s="22">
        <f t="shared" si="0"/>
        <v>0</v>
      </c>
      <c r="AA3" s="22">
        <f t="shared" si="0"/>
        <v>0</v>
      </c>
      <c r="AB3" s="38">
        <f t="shared" si="0"/>
        <v>0</v>
      </c>
    </row>
    <row r="4" spans="1:28" x14ac:dyDescent="0.3">
      <c r="A4" s="12" t="s">
        <v>151</v>
      </c>
      <c r="B4" s="21">
        <v>9</v>
      </c>
      <c r="C4" s="14">
        <v>30</v>
      </c>
      <c r="D4" s="14">
        <v>0</v>
      </c>
      <c r="E4" s="14">
        <v>24</v>
      </c>
      <c r="F4" s="14">
        <v>0</v>
      </c>
      <c r="G4" s="14">
        <v>0</v>
      </c>
      <c r="H4" s="14">
        <v>0</v>
      </c>
      <c r="I4" s="14">
        <v>0</v>
      </c>
      <c r="J4" s="19">
        <v>15</v>
      </c>
      <c r="K4" s="24">
        <v>9</v>
      </c>
      <c r="L4" s="22">
        <v>30</v>
      </c>
      <c r="M4" s="22">
        <v>0</v>
      </c>
      <c r="N4" s="22">
        <v>24</v>
      </c>
      <c r="O4" s="22">
        <v>0</v>
      </c>
      <c r="P4" s="22">
        <v>0</v>
      </c>
      <c r="Q4" s="22">
        <v>0</v>
      </c>
      <c r="R4" s="22">
        <v>0</v>
      </c>
      <c r="S4" s="20">
        <v>15</v>
      </c>
      <c r="T4" s="24">
        <f t="shared" ref="T4:T67" si="1">B4-K4</f>
        <v>0</v>
      </c>
      <c r="U4" s="22">
        <f t="shared" ref="U4:U67" si="2">C4-L4</f>
        <v>0</v>
      </c>
      <c r="V4" s="22">
        <f t="shared" ref="V4:V67" si="3">D4-M4</f>
        <v>0</v>
      </c>
      <c r="W4" s="22">
        <f t="shared" ref="W4:W67" si="4">E4-N4</f>
        <v>0</v>
      </c>
      <c r="X4" s="22">
        <f t="shared" ref="X4:X67" si="5">F4-O4</f>
        <v>0</v>
      </c>
      <c r="Y4" s="22">
        <f t="shared" ref="Y4:Y67" si="6">G4-P4</f>
        <v>0</v>
      </c>
      <c r="Z4" s="22">
        <f t="shared" ref="Z4:Z67" si="7">H4-Q4</f>
        <v>0</v>
      </c>
      <c r="AA4" s="22">
        <f t="shared" ref="AA4:AA67" si="8">I4-R4</f>
        <v>0</v>
      </c>
      <c r="AB4" s="38">
        <f t="shared" ref="AB4:AB67" si="9">J4-S4</f>
        <v>0</v>
      </c>
    </row>
    <row r="5" spans="1:28" x14ac:dyDescent="0.3">
      <c r="A5" s="12" t="s">
        <v>150</v>
      </c>
      <c r="B5" s="21">
        <v>11</v>
      </c>
      <c r="C5" s="14">
        <v>40</v>
      </c>
      <c r="D5" s="14">
        <v>0</v>
      </c>
      <c r="E5" s="14">
        <v>17</v>
      </c>
      <c r="F5" s="14">
        <v>2</v>
      </c>
      <c r="G5" s="14">
        <v>0</v>
      </c>
      <c r="H5" s="14">
        <v>0</v>
      </c>
      <c r="I5" s="14">
        <v>0</v>
      </c>
      <c r="J5" s="19">
        <v>36</v>
      </c>
      <c r="K5" s="24">
        <v>11</v>
      </c>
      <c r="L5" s="22">
        <v>40</v>
      </c>
      <c r="M5" s="22">
        <v>0</v>
      </c>
      <c r="N5" s="22">
        <v>17</v>
      </c>
      <c r="O5" s="22">
        <v>2</v>
      </c>
      <c r="P5" s="22">
        <v>0</v>
      </c>
      <c r="Q5" s="22">
        <v>0</v>
      </c>
      <c r="R5" s="22">
        <v>0</v>
      </c>
      <c r="S5" s="20">
        <v>36</v>
      </c>
      <c r="T5" s="24">
        <f t="shared" si="1"/>
        <v>0</v>
      </c>
      <c r="U5" s="22">
        <f t="shared" si="2"/>
        <v>0</v>
      </c>
      <c r="V5" s="22">
        <f t="shared" si="3"/>
        <v>0</v>
      </c>
      <c r="W5" s="22">
        <f t="shared" si="4"/>
        <v>0</v>
      </c>
      <c r="X5" s="22">
        <f t="shared" si="5"/>
        <v>0</v>
      </c>
      <c r="Y5" s="22">
        <f t="shared" si="6"/>
        <v>0</v>
      </c>
      <c r="Z5" s="22">
        <f t="shared" si="7"/>
        <v>0</v>
      </c>
      <c r="AA5" s="22">
        <f t="shared" si="8"/>
        <v>0</v>
      </c>
      <c r="AB5" s="38">
        <f t="shared" si="9"/>
        <v>0</v>
      </c>
    </row>
    <row r="6" spans="1:28" x14ac:dyDescent="0.3">
      <c r="A6" s="12" t="s">
        <v>153</v>
      </c>
      <c r="B6" s="21">
        <v>228</v>
      </c>
      <c r="C6" s="14">
        <v>1100</v>
      </c>
      <c r="D6" s="14">
        <v>0</v>
      </c>
      <c r="E6" s="14">
        <v>855</v>
      </c>
      <c r="F6" s="14">
        <v>14</v>
      </c>
      <c r="G6" s="14">
        <v>0</v>
      </c>
      <c r="H6" s="14">
        <v>0</v>
      </c>
      <c r="I6" s="14">
        <v>0</v>
      </c>
      <c r="J6" s="19">
        <v>487</v>
      </c>
      <c r="K6" s="24">
        <v>228</v>
      </c>
      <c r="L6" s="22">
        <v>1100</v>
      </c>
      <c r="M6" s="22">
        <v>0</v>
      </c>
      <c r="N6" s="22">
        <v>855</v>
      </c>
      <c r="O6" s="22">
        <v>14</v>
      </c>
      <c r="P6" s="22">
        <v>0</v>
      </c>
      <c r="Q6" s="22">
        <v>0</v>
      </c>
      <c r="R6" s="22">
        <v>0</v>
      </c>
      <c r="S6" s="20">
        <v>487</v>
      </c>
      <c r="T6" s="24">
        <f t="shared" si="1"/>
        <v>0</v>
      </c>
      <c r="U6" s="22">
        <f t="shared" si="2"/>
        <v>0</v>
      </c>
      <c r="V6" s="22">
        <f t="shared" si="3"/>
        <v>0</v>
      </c>
      <c r="W6" s="22">
        <f t="shared" si="4"/>
        <v>0</v>
      </c>
      <c r="X6" s="22">
        <f t="shared" si="5"/>
        <v>0</v>
      </c>
      <c r="Y6" s="22">
        <f t="shared" si="6"/>
        <v>0</v>
      </c>
      <c r="Z6" s="22">
        <f t="shared" si="7"/>
        <v>0</v>
      </c>
      <c r="AA6" s="22">
        <f t="shared" si="8"/>
        <v>0</v>
      </c>
      <c r="AB6" s="38">
        <f t="shared" si="9"/>
        <v>0</v>
      </c>
    </row>
    <row r="7" spans="1:28" x14ac:dyDescent="0.3">
      <c r="A7" s="12" t="s">
        <v>152</v>
      </c>
      <c r="B7" s="21">
        <v>158</v>
      </c>
      <c r="C7" s="14">
        <v>0</v>
      </c>
      <c r="D7" s="14">
        <v>0</v>
      </c>
      <c r="E7" s="14">
        <v>38</v>
      </c>
      <c r="F7" s="14">
        <v>0</v>
      </c>
      <c r="G7" s="14">
        <v>0</v>
      </c>
      <c r="H7" s="14">
        <v>0</v>
      </c>
      <c r="I7" s="14">
        <v>0</v>
      </c>
      <c r="J7" s="19">
        <v>120</v>
      </c>
      <c r="K7" s="24">
        <v>158</v>
      </c>
      <c r="L7" s="22">
        <v>0</v>
      </c>
      <c r="M7" s="22">
        <v>0</v>
      </c>
      <c r="N7" s="22">
        <v>38</v>
      </c>
      <c r="O7" s="22">
        <v>0</v>
      </c>
      <c r="P7" s="22">
        <v>0</v>
      </c>
      <c r="Q7" s="22">
        <v>0</v>
      </c>
      <c r="R7" s="22">
        <v>0</v>
      </c>
      <c r="S7" s="20">
        <v>120</v>
      </c>
      <c r="T7" s="24">
        <f t="shared" si="1"/>
        <v>0</v>
      </c>
      <c r="U7" s="22">
        <f t="shared" si="2"/>
        <v>0</v>
      </c>
      <c r="V7" s="22">
        <f t="shared" si="3"/>
        <v>0</v>
      </c>
      <c r="W7" s="22">
        <f t="shared" si="4"/>
        <v>0</v>
      </c>
      <c r="X7" s="22">
        <f t="shared" si="5"/>
        <v>0</v>
      </c>
      <c r="Y7" s="22">
        <f t="shared" si="6"/>
        <v>0</v>
      </c>
      <c r="Z7" s="22">
        <f t="shared" si="7"/>
        <v>0</v>
      </c>
      <c r="AA7" s="22">
        <f t="shared" si="8"/>
        <v>0</v>
      </c>
      <c r="AB7" s="38">
        <f t="shared" si="9"/>
        <v>0</v>
      </c>
    </row>
    <row r="8" spans="1:28" x14ac:dyDescent="0.3">
      <c r="A8" s="12" t="s">
        <v>155</v>
      </c>
      <c r="B8" s="21">
        <v>10</v>
      </c>
      <c r="C8" s="14">
        <v>160</v>
      </c>
      <c r="D8" s="14">
        <v>0</v>
      </c>
      <c r="E8" s="14">
        <v>167</v>
      </c>
      <c r="F8" s="14">
        <v>0</v>
      </c>
      <c r="G8" s="14">
        <v>0</v>
      </c>
      <c r="H8" s="14">
        <v>0</v>
      </c>
      <c r="I8" s="14">
        <v>0</v>
      </c>
      <c r="J8" s="19">
        <v>3</v>
      </c>
      <c r="K8" s="24">
        <v>10</v>
      </c>
      <c r="L8" s="22">
        <v>160</v>
      </c>
      <c r="M8" s="22">
        <v>0</v>
      </c>
      <c r="N8" s="22">
        <v>167</v>
      </c>
      <c r="O8" s="22">
        <v>0</v>
      </c>
      <c r="P8" s="22">
        <v>0</v>
      </c>
      <c r="Q8" s="22">
        <v>0</v>
      </c>
      <c r="R8" s="22">
        <v>0</v>
      </c>
      <c r="S8" s="20">
        <v>3</v>
      </c>
      <c r="T8" s="24">
        <f t="shared" si="1"/>
        <v>0</v>
      </c>
      <c r="U8" s="22">
        <f t="shared" si="2"/>
        <v>0</v>
      </c>
      <c r="V8" s="22">
        <f t="shared" si="3"/>
        <v>0</v>
      </c>
      <c r="W8" s="22">
        <f t="shared" si="4"/>
        <v>0</v>
      </c>
      <c r="X8" s="22">
        <f t="shared" si="5"/>
        <v>0</v>
      </c>
      <c r="Y8" s="22">
        <f t="shared" si="6"/>
        <v>0</v>
      </c>
      <c r="Z8" s="22">
        <f t="shared" si="7"/>
        <v>0</v>
      </c>
      <c r="AA8" s="22">
        <f t="shared" si="8"/>
        <v>0</v>
      </c>
      <c r="AB8" s="38">
        <f t="shared" si="9"/>
        <v>0</v>
      </c>
    </row>
    <row r="9" spans="1:28" x14ac:dyDescent="0.3">
      <c r="A9" s="12" t="s">
        <v>154</v>
      </c>
      <c r="B9" s="21">
        <v>32</v>
      </c>
      <c r="C9" s="14">
        <v>80</v>
      </c>
      <c r="D9" s="14">
        <v>0</v>
      </c>
      <c r="E9" s="14">
        <v>45</v>
      </c>
      <c r="F9" s="14">
        <v>0</v>
      </c>
      <c r="G9" s="14">
        <v>0</v>
      </c>
      <c r="H9" s="14">
        <v>0</v>
      </c>
      <c r="I9" s="14">
        <v>0</v>
      </c>
      <c r="J9" s="19">
        <v>67</v>
      </c>
      <c r="K9" s="24">
        <v>32</v>
      </c>
      <c r="L9" s="22">
        <v>80</v>
      </c>
      <c r="M9" s="22">
        <v>0</v>
      </c>
      <c r="N9" s="22">
        <v>45</v>
      </c>
      <c r="O9" s="22">
        <v>0</v>
      </c>
      <c r="P9" s="22">
        <v>0</v>
      </c>
      <c r="Q9" s="22">
        <v>0</v>
      </c>
      <c r="R9" s="22">
        <v>0</v>
      </c>
      <c r="S9" s="20">
        <v>67</v>
      </c>
      <c r="T9" s="24">
        <f t="shared" si="1"/>
        <v>0</v>
      </c>
      <c r="U9" s="22">
        <f t="shared" si="2"/>
        <v>0</v>
      </c>
      <c r="V9" s="22">
        <f t="shared" si="3"/>
        <v>0</v>
      </c>
      <c r="W9" s="22">
        <f t="shared" si="4"/>
        <v>0</v>
      </c>
      <c r="X9" s="22">
        <f t="shared" si="5"/>
        <v>0</v>
      </c>
      <c r="Y9" s="22">
        <f t="shared" si="6"/>
        <v>0</v>
      </c>
      <c r="Z9" s="22">
        <f t="shared" si="7"/>
        <v>0</v>
      </c>
      <c r="AA9" s="22">
        <f t="shared" si="8"/>
        <v>0</v>
      </c>
      <c r="AB9" s="38">
        <f t="shared" si="9"/>
        <v>0</v>
      </c>
    </row>
    <row r="10" spans="1:28" x14ac:dyDescent="0.3">
      <c r="A10" s="12" t="s">
        <v>156</v>
      </c>
      <c r="B10" s="21">
        <v>0</v>
      </c>
      <c r="C10" s="14">
        <v>225</v>
      </c>
      <c r="D10" s="14">
        <v>75</v>
      </c>
      <c r="E10" s="14">
        <v>163</v>
      </c>
      <c r="F10" s="14">
        <v>16</v>
      </c>
      <c r="G10" s="14">
        <v>0</v>
      </c>
      <c r="H10" s="14">
        <v>0</v>
      </c>
      <c r="I10" s="14">
        <v>0</v>
      </c>
      <c r="J10" s="19">
        <v>3</v>
      </c>
      <c r="K10" s="24">
        <v>0</v>
      </c>
      <c r="L10" s="22">
        <v>225</v>
      </c>
      <c r="M10" s="22">
        <v>75</v>
      </c>
      <c r="N10" s="22">
        <v>163</v>
      </c>
      <c r="O10" s="22">
        <v>16</v>
      </c>
      <c r="P10" s="22">
        <v>0</v>
      </c>
      <c r="Q10" s="22">
        <v>0</v>
      </c>
      <c r="R10" s="22">
        <v>0</v>
      </c>
      <c r="S10" s="20">
        <v>3</v>
      </c>
      <c r="T10" s="24">
        <f t="shared" si="1"/>
        <v>0</v>
      </c>
      <c r="U10" s="22">
        <f t="shared" si="2"/>
        <v>0</v>
      </c>
      <c r="V10" s="22">
        <f t="shared" si="3"/>
        <v>0</v>
      </c>
      <c r="W10" s="22">
        <f t="shared" si="4"/>
        <v>0</v>
      </c>
      <c r="X10" s="22">
        <f t="shared" si="5"/>
        <v>0</v>
      </c>
      <c r="Y10" s="22">
        <f t="shared" si="6"/>
        <v>0</v>
      </c>
      <c r="Z10" s="22">
        <f t="shared" si="7"/>
        <v>0</v>
      </c>
      <c r="AA10" s="22">
        <f t="shared" si="8"/>
        <v>0</v>
      </c>
      <c r="AB10" s="38">
        <f t="shared" si="9"/>
        <v>0</v>
      </c>
    </row>
    <row r="11" spans="1:28" x14ac:dyDescent="0.3">
      <c r="A11" s="12" t="s">
        <v>157</v>
      </c>
      <c r="B11" s="21">
        <v>42</v>
      </c>
      <c r="C11" s="14">
        <v>250</v>
      </c>
      <c r="D11" s="14">
        <v>100</v>
      </c>
      <c r="E11" s="14">
        <v>169</v>
      </c>
      <c r="F11" s="14">
        <v>0</v>
      </c>
      <c r="G11" s="14">
        <v>0</v>
      </c>
      <c r="H11" s="14">
        <v>0</v>
      </c>
      <c r="I11" s="14">
        <v>0</v>
      </c>
      <c r="J11" s="19">
        <v>23</v>
      </c>
      <c r="K11" s="24">
        <v>42</v>
      </c>
      <c r="L11" s="22">
        <v>250</v>
      </c>
      <c r="M11" s="22">
        <v>100</v>
      </c>
      <c r="N11" s="22">
        <v>169</v>
      </c>
      <c r="O11" s="22">
        <v>0</v>
      </c>
      <c r="P11" s="22">
        <v>0</v>
      </c>
      <c r="Q11" s="22">
        <v>0</v>
      </c>
      <c r="R11" s="22">
        <v>0</v>
      </c>
      <c r="S11" s="20">
        <v>23</v>
      </c>
      <c r="T11" s="24">
        <f t="shared" si="1"/>
        <v>0</v>
      </c>
      <c r="U11" s="22">
        <f t="shared" si="2"/>
        <v>0</v>
      </c>
      <c r="V11" s="22">
        <f t="shared" si="3"/>
        <v>0</v>
      </c>
      <c r="W11" s="22">
        <f t="shared" si="4"/>
        <v>0</v>
      </c>
      <c r="X11" s="22">
        <f t="shared" si="5"/>
        <v>0</v>
      </c>
      <c r="Y11" s="22">
        <f t="shared" si="6"/>
        <v>0</v>
      </c>
      <c r="Z11" s="22">
        <f t="shared" si="7"/>
        <v>0</v>
      </c>
      <c r="AA11" s="22">
        <f t="shared" si="8"/>
        <v>0</v>
      </c>
      <c r="AB11" s="38">
        <f t="shared" si="9"/>
        <v>0</v>
      </c>
    </row>
    <row r="12" spans="1:28" x14ac:dyDescent="0.3">
      <c r="A12" s="12" t="s">
        <v>161</v>
      </c>
      <c r="B12" s="21">
        <v>0</v>
      </c>
      <c r="C12" s="14">
        <v>1</v>
      </c>
      <c r="D12" s="14">
        <v>0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9">
        <v>0</v>
      </c>
      <c r="K12" s="24">
        <v>0</v>
      </c>
      <c r="L12" s="22">
        <v>1</v>
      </c>
      <c r="M12" s="22">
        <v>0</v>
      </c>
      <c r="N12" s="22">
        <v>1</v>
      </c>
      <c r="O12" s="22">
        <v>0</v>
      </c>
      <c r="P12" s="22">
        <v>0</v>
      </c>
      <c r="Q12" s="22">
        <v>0</v>
      </c>
      <c r="R12" s="22">
        <v>0</v>
      </c>
      <c r="S12" s="20">
        <v>0</v>
      </c>
      <c r="T12" s="24">
        <f t="shared" si="1"/>
        <v>0</v>
      </c>
      <c r="U12" s="22">
        <f t="shared" si="2"/>
        <v>0</v>
      </c>
      <c r="V12" s="22">
        <f t="shared" si="3"/>
        <v>0</v>
      </c>
      <c r="W12" s="22">
        <f t="shared" si="4"/>
        <v>0</v>
      </c>
      <c r="X12" s="22">
        <f t="shared" si="5"/>
        <v>0</v>
      </c>
      <c r="Y12" s="22">
        <f t="shared" si="6"/>
        <v>0</v>
      </c>
      <c r="Z12" s="22">
        <f t="shared" si="7"/>
        <v>0</v>
      </c>
      <c r="AA12" s="22">
        <f t="shared" si="8"/>
        <v>0</v>
      </c>
      <c r="AB12" s="38">
        <f t="shared" si="9"/>
        <v>0</v>
      </c>
    </row>
    <row r="13" spans="1:28" x14ac:dyDescent="0.3">
      <c r="A13" s="12" t="s">
        <v>160</v>
      </c>
      <c r="B13" s="21">
        <v>5</v>
      </c>
      <c r="C13" s="14">
        <v>0</v>
      </c>
      <c r="D13" s="14">
        <v>0</v>
      </c>
      <c r="E13" s="14">
        <v>5</v>
      </c>
      <c r="F13" s="14">
        <v>0</v>
      </c>
      <c r="G13" s="14">
        <v>0</v>
      </c>
      <c r="H13" s="14">
        <v>0</v>
      </c>
      <c r="I13" s="14">
        <v>0</v>
      </c>
      <c r="J13" s="19">
        <v>0</v>
      </c>
      <c r="K13" s="24">
        <v>5</v>
      </c>
      <c r="L13" s="22">
        <v>0</v>
      </c>
      <c r="M13" s="22">
        <v>0</v>
      </c>
      <c r="N13" s="22">
        <v>5</v>
      </c>
      <c r="O13" s="22">
        <v>0</v>
      </c>
      <c r="P13" s="22">
        <v>0</v>
      </c>
      <c r="Q13" s="22">
        <v>0</v>
      </c>
      <c r="R13" s="22">
        <v>0</v>
      </c>
      <c r="S13" s="20">
        <v>0</v>
      </c>
      <c r="T13" s="24">
        <f t="shared" si="1"/>
        <v>0</v>
      </c>
      <c r="U13" s="22">
        <f t="shared" si="2"/>
        <v>0</v>
      </c>
      <c r="V13" s="22">
        <f t="shared" si="3"/>
        <v>0</v>
      </c>
      <c r="W13" s="22">
        <f t="shared" si="4"/>
        <v>0</v>
      </c>
      <c r="X13" s="22">
        <f t="shared" si="5"/>
        <v>0</v>
      </c>
      <c r="Y13" s="22">
        <f t="shared" si="6"/>
        <v>0</v>
      </c>
      <c r="Z13" s="22">
        <f t="shared" si="7"/>
        <v>0</v>
      </c>
      <c r="AA13" s="22">
        <f t="shared" si="8"/>
        <v>0</v>
      </c>
      <c r="AB13" s="38">
        <f t="shared" si="9"/>
        <v>0</v>
      </c>
    </row>
    <row r="14" spans="1:28" x14ac:dyDescent="0.3">
      <c r="A14" s="12" t="s">
        <v>162</v>
      </c>
      <c r="B14" s="21">
        <v>0</v>
      </c>
      <c r="C14" s="14">
        <v>180</v>
      </c>
      <c r="D14" s="14">
        <v>60</v>
      </c>
      <c r="E14" s="14">
        <v>124</v>
      </c>
      <c r="F14" s="14">
        <v>9</v>
      </c>
      <c r="G14" s="14">
        <v>0</v>
      </c>
      <c r="H14" s="14">
        <v>0</v>
      </c>
      <c r="I14" s="14">
        <v>0</v>
      </c>
      <c r="J14" s="19">
        <v>5</v>
      </c>
      <c r="K14" s="24">
        <v>0</v>
      </c>
      <c r="L14" s="22">
        <v>180</v>
      </c>
      <c r="M14" s="22">
        <v>60</v>
      </c>
      <c r="N14" s="22">
        <v>124</v>
      </c>
      <c r="O14" s="22">
        <v>9</v>
      </c>
      <c r="P14" s="22">
        <v>0</v>
      </c>
      <c r="Q14" s="22">
        <v>0</v>
      </c>
      <c r="R14" s="22">
        <v>0</v>
      </c>
      <c r="S14" s="20">
        <v>5</v>
      </c>
      <c r="T14" s="24">
        <f t="shared" si="1"/>
        <v>0</v>
      </c>
      <c r="U14" s="22">
        <f t="shared" si="2"/>
        <v>0</v>
      </c>
      <c r="V14" s="22">
        <f t="shared" si="3"/>
        <v>0</v>
      </c>
      <c r="W14" s="22">
        <f t="shared" si="4"/>
        <v>0</v>
      </c>
      <c r="X14" s="22">
        <f t="shared" si="5"/>
        <v>0</v>
      </c>
      <c r="Y14" s="22">
        <f t="shared" si="6"/>
        <v>0</v>
      </c>
      <c r="Z14" s="22">
        <f t="shared" si="7"/>
        <v>0</v>
      </c>
      <c r="AA14" s="22">
        <f t="shared" si="8"/>
        <v>0</v>
      </c>
      <c r="AB14" s="38">
        <f t="shared" si="9"/>
        <v>0</v>
      </c>
    </row>
    <row r="15" spans="1:28" x14ac:dyDescent="0.3">
      <c r="A15" s="12" t="s">
        <v>163</v>
      </c>
      <c r="B15" s="21">
        <v>1</v>
      </c>
      <c r="C15" s="14">
        <v>0</v>
      </c>
      <c r="D15" s="14">
        <v>0</v>
      </c>
      <c r="E15" s="14">
        <v>1</v>
      </c>
      <c r="F15" s="14">
        <v>0</v>
      </c>
      <c r="G15" s="14">
        <v>0</v>
      </c>
      <c r="H15" s="14">
        <v>0</v>
      </c>
      <c r="I15" s="14">
        <v>0</v>
      </c>
      <c r="J15" s="19">
        <v>0</v>
      </c>
      <c r="K15" s="24">
        <v>1</v>
      </c>
      <c r="L15" s="22">
        <v>0</v>
      </c>
      <c r="M15" s="22">
        <v>0</v>
      </c>
      <c r="N15" s="22">
        <v>1</v>
      </c>
      <c r="O15" s="22">
        <v>0</v>
      </c>
      <c r="P15" s="22">
        <v>0</v>
      </c>
      <c r="Q15" s="22">
        <v>0</v>
      </c>
      <c r="R15" s="22">
        <v>0</v>
      </c>
      <c r="S15" s="20">
        <v>0</v>
      </c>
      <c r="T15" s="24">
        <f t="shared" si="1"/>
        <v>0</v>
      </c>
      <c r="U15" s="22">
        <f t="shared" si="2"/>
        <v>0</v>
      </c>
      <c r="V15" s="22">
        <f t="shared" si="3"/>
        <v>0</v>
      </c>
      <c r="W15" s="22">
        <f t="shared" si="4"/>
        <v>0</v>
      </c>
      <c r="X15" s="22">
        <f t="shared" si="5"/>
        <v>0</v>
      </c>
      <c r="Y15" s="22">
        <f t="shared" si="6"/>
        <v>0</v>
      </c>
      <c r="Z15" s="22">
        <f t="shared" si="7"/>
        <v>0</v>
      </c>
      <c r="AA15" s="22">
        <f t="shared" si="8"/>
        <v>0</v>
      </c>
      <c r="AB15" s="38">
        <f t="shared" si="9"/>
        <v>0</v>
      </c>
    </row>
    <row r="16" spans="1:28" x14ac:dyDescent="0.3">
      <c r="A16" s="12" t="s">
        <v>234</v>
      </c>
      <c r="B16" s="21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9">
        <v>0</v>
      </c>
      <c r="K16" s="24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0">
        <v>0</v>
      </c>
      <c r="T16" s="24">
        <f t="shared" si="1"/>
        <v>0</v>
      </c>
      <c r="U16" s="22">
        <f t="shared" si="2"/>
        <v>0</v>
      </c>
      <c r="V16" s="22">
        <f t="shared" si="3"/>
        <v>0</v>
      </c>
      <c r="W16" s="22">
        <f t="shared" si="4"/>
        <v>0</v>
      </c>
      <c r="X16" s="22">
        <f t="shared" si="5"/>
        <v>0</v>
      </c>
      <c r="Y16" s="22">
        <f t="shared" si="6"/>
        <v>0</v>
      </c>
      <c r="Z16" s="22">
        <f t="shared" si="7"/>
        <v>0</v>
      </c>
      <c r="AA16" s="22">
        <f t="shared" si="8"/>
        <v>0</v>
      </c>
      <c r="AB16" s="38">
        <f t="shared" si="9"/>
        <v>0</v>
      </c>
    </row>
    <row r="17" spans="1:28" x14ac:dyDescent="0.3">
      <c r="A17" s="12" t="s">
        <v>164</v>
      </c>
      <c r="B17" s="21">
        <v>0</v>
      </c>
      <c r="C17" s="14">
        <v>2</v>
      </c>
      <c r="D17" s="14">
        <v>0</v>
      </c>
      <c r="E17" s="14">
        <v>2</v>
      </c>
      <c r="F17" s="14">
        <v>0</v>
      </c>
      <c r="G17" s="14">
        <v>0</v>
      </c>
      <c r="H17" s="14">
        <v>0</v>
      </c>
      <c r="I17" s="14">
        <v>0</v>
      </c>
      <c r="J17" s="19">
        <v>0</v>
      </c>
      <c r="K17" s="24">
        <v>0</v>
      </c>
      <c r="L17" s="22">
        <v>2</v>
      </c>
      <c r="M17" s="22">
        <v>0</v>
      </c>
      <c r="N17" s="22">
        <v>2</v>
      </c>
      <c r="O17" s="22">
        <v>0</v>
      </c>
      <c r="P17" s="22">
        <v>0</v>
      </c>
      <c r="Q17" s="22">
        <v>0</v>
      </c>
      <c r="R17" s="22">
        <v>0</v>
      </c>
      <c r="S17" s="20">
        <v>0</v>
      </c>
      <c r="T17" s="24">
        <f t="shared" si="1"/>
        <v>0</v>
      </c>
      <c r="U17" s="22">
        <f t="shared" si="2"/>
        <v>0</v>
      </c>
      <c r="V17" s="22">
        <f t="shared" si="3"/>
        <v>0</v>
      </c>
      <c r="W17" s="22">
        <f t="shared" si="4"/>
        <v>0</v>
      </c>
      <c r="X17" s="22">
        <f t="shared" si="5"/>
        <v>0</v>
      </c>
      <c r="Y17" s="22">
        <f t="shared" si="6"/>
        <v>0</v>
      </c>
      <c r="Z17" s="22">
        <f t="shared" si="7"/>
        <v>0</v>
      </c>
      <c r="AA17" s="22">
        <f t="shared" si="8"/>
        <v>0</v>
      </c>
      <c r="AB17" s="38">
        <f t="shared" si="9"/>
        <v>0</v>
      </c>
    </row>
    <row r="18" spans="1:28" x14ac:dyDescent="0.3">
      <c r="A18" s="12" t="s">
        <v>165</v>
      </c>
      <c r="B18" s="21">
        <v>27</v>
      </c>
      <c r="C18" s="14">
        <v>100</v>
      </c>
      <c r="D18" s="14">
        <v>0</v>
      </c>
      <c r="E18" s="14">
        <v>125</v>
      </c>
      <c r="F18" s="14">
        <v>0</v>
      </c>
      <c r="G18" s="14">
        <v>0</v>
      </c>
      <c r="H18" s="14">
        <v>0</v>
      </c>
      <c r="I18" s="14">
        <v>0</v>
      </c>
      <c r="J18" s="19">
        <v>2</v>
      </c>
      <c r="K18" s="24">
        <v>27</v>
      </c>
      <c r="L18" s="22">
        <v>100</v>
      </c>
      <c r="M18" s="22">
        <v>0</v>
      </c>
      <c r="N18" s="22">
        <v>125</v>
      </c>
      <c r="O18" s="22">
        <v>0</v>
      </c>
      <c r="P18" s="22">
        <v>0</v>
      </c>
      <c r="Q18" s="22">
        <v>0</v>
      </c>
      <c r="R18" s="22">
        <v>0</v>
      </c>
      <c r="S18" s="20">
        <v>2</v>
      </c>
      <c r="T18" s="24">
        <f t="shared" si="1"/>
        <v>0</v>
      </c>
      <c r="U18" s="22">
        <f t="shared" si="2"/>
        <v>0</v>
      </c>
      <c r="V18" s="22">
        <f t="shared" si="3"/>
        <v>0</v>
      </c>
      <c r="W18" s="22">
        <f t="shared" si="4"/>
        <v>0</v>
      </c>
      <c r="X18" s="22">
        <f t="shared" si="5"/>
        <v>0</v>
      </c>
      <c r="Y18" s="22">
        <f t="shared" si="6"/>
        <v>0</v>
      </c>
      <c r="Z18" s="22">
        <f t="shared" si="7"/>
        <v>0</v>
      </c>
      <c r="AA18" s="22">
        <f t="shared" si="8"/>
        <v>0</v>
      </c>
      <c r="AB18" s="38">
        <f t="shared" si="9"/>
        <v>0</v>
      </c>
    </row>
    <row r="19" spans="1:28" x14ac:dyDescent="0.3">
      <c r="A19" s="12" t="s">
        <v>167</v>
      </c>
      <c r="B19" s="21">
        <v>6</v>
      </c>
      <c r="C19" s="14">
        <v>38</v>
      </c>
      <c r="D19" s="14">
        <v>0</v>
      </c>
      <c r="E19" s="14">
        <v>42</v>
      </c>
      <c r="F19" s="14">
        <v>1</v>
      </c>
      <c r="G19" s="14">
        <v>0</v>
      </c>
      <c r="H19" s="14">
        <v>0</v>
      </c>
      <c r="I19" s="14">
        <v>0</v>
      </c>
      <c r="J19" s="19">
        <v>3</v>
      </c>
      <c r="K19" s="24">
        <v>6</v>
      </c>
      <c r="L19" s="22">
        <v>38</v>
      </c>
      <c r="M19" s="22">
        <v>0</v>
      </c>
      <c r="N19" s="22">
        <v>42</v>
      </c>
      <c r="O19" s="22">
        <v>1</v>
      </c>
      <c r="P19" s="22">
        <v>0</v>
      </c>
      <c r="Q19" s="22">
        <v>0</v>
      </c>
      <c r="R19" s="22">
        <v>0</v>
      </c>
      <c r="S19" s="20">
        <v>3</v>
      </c>
      <c r="T19" s="24">
        <f t="shared" si="1"/>
        <v>0</v>
      </c>
      <c r="U19" s="22">
        <f t="shared" si="2"/>
        <v>0</v>
      </c>
      <c r="V19" s="22">
        <f t="shared" si="3"/>
        <v>0</v>
      </c>
      <c r="W19" s="22">
        <f t="shared" si="4"/>
        <v>0</v>
      </c>
      <c r="X19" s="22">
        <f t="shared" si="5"/>
        <v>0</v>
      </c>
      <c r="Y19" s="22">
        <f t="shared" si="6"/>
        <v>0</v>
      </c>
      <c r="Z19" s="22">
        <f t="shared" si="7"/>
        <v>0</v>
      </c>
      <c r="AA19" s="22">
        <f t="shared" si="8"/>
        <v>0</v>
      </c>
      <c r="AB19" s="38">
        <f t="shared" si="9"/>
        <v>0</v>
      </c>
    </row>
    <row r="20" spans="1:28" x14ac:dyDescent="0.3">
      <c r="A20" s="12" t="s">
        <v>166</v>
      </c>
      <c r="B20" s="21">
        <v>14</v>
      </c>
      <c r="C20" s="14">
        <v>100</v>
      </c>
      <c r="D20" s="14">
        <v>48</v>
      </c>
      <c r="E20" s="14">
        <v>62</v>
      </c>
      <c r="F20" s="14">
        <v>0</v>
      </c>
      <c r="G20" s="14">
        <v>0</v>
      </c>
      <c r="H20" s="14">
        <v>0</v>
      </c>
      <c r="I20" s="14">
        <v>0</v>
      </c>
      <c r="J20" s="19">
        <v>4</v>
      </c>
      <c r="K20" s="24">
        <v>14</v>
      </c>
      <c r="L20" s="22">
        <v>100</v>
      </c>
      <c r="M20" s="22">
        <v>48</v>
      </c>
      <c r="N20" s="22">
        <v>62</v>
      </c>
      <c r="O20" s="22">
        <v>0</v>
      </c>
      <c r="P20" s="22">
        <v>0</v>
      </c>
      <c r="Q20" s="22">
        <v>0</v>
      </c>
      <c r="R20" s="22">
        <v>0</v>
      </c>
      <c r="S20" s="20">
        <v>4</v>
      </c>
      <c r="T20" s="24">
        <f t="shared" si="1"/>
        <v>0</v>
      </c>
      <c r="U20" s="22">
        <f t="shared" si="2"/>
        <v>0</v>
      </c>
      <c r="V20" s="22">
        <f t="shared" si="3"/>
        <v>0</v>
      </c>
      <c r="W20" s="22">
        <f t="shared" si="4"/>
        <v>0</v>
      </c>
      <c r="X20" s="22">
        <f t="shared" si="5"/>
        <v>0</v>
      </c>
      <c r="Y20" s="22">
        <f t="shared" si="6"/>
        <v>0</v>
      </c>
      <c r="Z20" s="22">
        <f t="shared" si="7"/>
        <v>0</v>
      </c>
      <c r="AA20" s="22">
        <f t="shared" si="8"/>
        <v>0</v>
      </c>
      <c r="AB20" s="38">
        <f t="shared" si="9"/>
        <v>0</v>
      </c>
    </row>
    <row r="21" spans="1:28" x14ac:dyDescent="0.3">
      <c r="A21" s="12" t="s">
        <v>169</v>
      </c>
      <c r="B21" s="21">
        <v>0</v>
      </c>
      <c r="C21" s="14">
        <v>40</v>
      </c>
      <c r="D21" s="14">
        <v>0</v>
      </c>
      <c r="E21" s="14">
        <v>25</v>
      </c>
      <c r="F21" s="14">
        <v>0</v>
      </c>
      <c r="G21" s="14">
        <v>0</v>
      </c>
      <c r="H21" s="14">
        <v>0</v>
      </c>
      <c r="I21" s="14">
        <v>0</v>
      </c>
      <c r="J21" s="19">
        <v>15</v>
      </c>
      <c r="K21" s="24">
        <v>0</v>
      </c>
      <c r="L21" s="22">
        <v>40</v>
      </c>
      <c r="M21" s="22">
        <v>0</v>
      </c>
      <c r="N21" s="22">
        <v>25</v>
      </c>
      <c r="O21" s="22">
        <v>0</v>
      </c>
      <c r="P21" s="22">
        <v>0</v>
      </c>
      <c r="Q21" s="22">
        <v>0</v>
      </c>
      <c r="R21" s="22">
        <v>0</v>
      </c>
      <c r="S21" s="20">
        <v>15</v>
      </c>
      <c r="T21" s="24">
        <f t="shared" si="1"/>
        <v>0</v>
      </c>
      <c r="U21" s="22">
        <f t="shared" si="2"/>
        <v>0</v>
      </c>
      <c r="V21" s="22">
        <f t="shared" si="3"/>
        <v>0</v>
      </c>
      <c r="W21" s="22">
        <f t="shared" si="4"/>
        <v>0</v>
      </c>
      <c r="X21" s="22">
        <f t="shared" si="5"/>
        <v>0</v>
      </c>
      <c r="Y21" s="22">
        <f t="shared" si="6"/>
        <v>0</v>
      </c>
      <c r="Z21" s="22">
        <f t="shared" si="7"/>
        <v>0</v>
      </c>
      <c r="AA21" s="22">
        <f t="shared" si="8"/>
        <v>0</v>
      </c>
      <c r="AB21" s="38">
        <f t="shared" si="9"/>
        <v>0</v>
      </c>
    </row>
    <row r="22" spans="1:28" x14ac:dyDescent="0.3">
      <c r="A22" s="12" t="s">
        <v>168</v>
      </c>
      <c r="B22" s="21">
        <v>0</v>
      </c>
      <c r="C22" s="14">
        <v>50</v>
      </c>
      <c r="D22" s="14">
        <v>0</v>
      </c>
      <c r="E22" s="14">
        <v>32</v>
      </c>
      <c r="F22" s="14">
        <v>0</v>
      </c>
      <c r="G22" s="14">
        <v>0</v>
      </c>
      <c r="H22" s="14">
        <v>0</v>
      </c>
      <c r="I22" s="14">
        <v>0</v>
      </c>
      <c r="J22" s="19">
        <v>18</v>
      </c>
      <c r="K22" s="24">
        <v>0</v>
      </c>
      <c r="L22" s="22">
        <v>50</v>
      </c>
      <c r="M22" s="22">
        <v>0</v>
      </c>
      <c r="N22" s="22">
        <v>32</v>
      </c>
      <c r="O22" s="22">
        <v>0</v>
      </c>
      <c r="P22" s="22">
        <v>0</v>
      </c>
      <c r="Q22" s="22">
        <v>0</v>
      </c>
      <c r="R22" s="22">
        <v>0</v>
      </c>
      <c r="S22" s="20">
        <v>18</v>
      </c>
      <c r="T22" s="24">
        <f t="shared" si="1"/>
        <v>0</v>
      </c>
      <c r="U22" s="22">
        <f t="shared" si="2"/>
        <v>0</v>
      </c>
      <c r="V22" s="22">
        <f t="shared" si="3"/>
        <v>0</v>
      </c>
      <c r="W22" s="22">
        <f t="shared" si="4"/>
        <v>0</v>
      </c>
      <c r="X22" s="22">
        <f t="shared" si="5"/>
        <v>0</v>
      </c>
      <c r="Y22" s="22">
        <f t="shared" si="6"/>
        <v>0</v>
      </c>
      <c r="Z22" s="22">
        <f t="shared" si="7"/>
        <v>0</v>
      </c>
      <c r="AA22" s="22">
        <f t="shared" si="8"/>
        <v>0</v>
      </c>
      <c r="AB22" s="38">
        <f t="shared" si="9"/>
        <v>0</v>
      </c>
    </row>
    <row r="23" spans="1:28" x14ac:dyDescent="0.3">
      <c r="A23" s="12" t="s">
        <v>171</v>
      </c>
      <c r="B23" s="21">
        <v>40</v>
      </c>
      <c r="C23" s="14">
        <v>0</v>
      </c>
      <c r="D23" s="14">
        <v>0</v>
      </c>
      <c r="E23" s="14">
        <v>43</v>
      </c>
      <c r="F23" s="14">
        <v>1</v>
      </c>
      <c r="G23" s="14">
        <v>0</v>
      </c>
      <c r="H23" s="14">
        <v>0</v>
      </c>
      <c r="I23" s="14">
        <v>0</v>
      </c>
      <c r="J23" s="19">
        <v>-2</v>
      </c>
      <c r="K23" s="24">
        <v>40</v>
      </c>
      <c r="L23" s="22">
        <v>0</v>
      </c>
      <c r="M23" s="22">
        <v>0</v>
      </c>
      <c r="N23" s="22">
        <v>43</v>
      </c>
      <c r="O23" s="22">
        <v>1</v>
      </c>
      <c r="P23" s="22">
        <v>0</v>
      </c>
      <c r="Q23" s="22">
        <v>0</v>
      </c>
      <c r="R23" s="22">
        <v>0</v>
      </c>
      <c r="S23" s="20">
        <v>-2</v>
      </c>
      <c r="T23" s="24">
        <f t="shared" si="1"/>
        <v>0</v>
      </c>
      <c r="U23" s="22">
        <f t="shared" si="2"/>
        <v>0</v>
      </c>
      <c r="V23" s="22">
        <f t="shared" si="3"/>
        <v>0</v>
      </c>
      <c r="W23" s="22">
        <f t="shared" si="4"/>
        <v>0</v>
      </c>
      <c r="X23" s="22">
        <f t="shared" si="5"/>
        <v>0</v>
      </c>
      <c r="Y23" s="22">
        <f t="shared" si="6"/>
        <v>0</v>
      </c>
      <c r="Z23" s="22">
        <f t="shared" si="7"/>
        <v>0</v>
      </c>
      <c r="AA23" s="22">
        <f t="shared" si="8"/>
        <v>0</v>
      </c>
      <c r="AB23" s="38">
        <f t="shared" si="9"/>
        <v>0</v>
      </c>
    </row>
    <row r="24" spans="1:28" x14ac:dyDescent="0.3">
      <c r="A24" s="12" t="s">
        <v>170</v>
      </c>
      <c r="B24" s="21">
        <v>7</v>
      </c>
      <c r="C24" s="14">
        <v>40</v>
      </c>
      <c r="D24" s="14">
        <v>0</v>
      </c>
      <c r="E24" s="14">
        <v>45</v>
      </c>
      <c r="F24" s="14">
        <v>1</v>
      </c>
      <c r="G24" s="14">
        <v>0</v>
      </c>
      <c r="H24" s="14">
        <v>0</v>
      </c>
      <c r="I24" s="14">
        <v>0</v>
      </c>
      <c r="J24" s="19">
        <v>3</v>
      </c>
      <c r="K24" s="24">
        <v>7</v>
      </c>
      <c r="L24" s="22">
        <v>40</v>
      </c>
      <c r="M24" s="22">
        <v>0</v>
      </c>
      <c r="N24" s="22">
        <v>45</v>
      </c>
      <c r="O24" s="22">
        <v>1</v>
      </c>
      <c r="P24" s="22">
        <v>0</v>
      </c>
      <c r="Q24" s="22">
        <v>0</v>
      </c>
      <c r="R24" s="22">
        <v>0</v>
      </c>
      <c r="S24" s="20">
        <v>3</v>
      </c>
      <c r="T24" s="24">
        <f t="shared" si="1"/>
        <v>0</v>
      </c>
      <c r="U24" s="22">
        <f t="shared" si="2"/>
        <v>0</v>
      </c>
      <c r="V24" s="22">
        <f t="shared" si="3"/>
        <v>0</v>
      </c>
      <c r="W24" s="22">
        <f t="shared" si="4"/>
        <v>0</v>
      </c>
      <c r="X24" s="22">
        <f t="shared" si="5"/>
        <v>0</v>
      </c>
      <c r="Y24" s="22">
        <f t="shared" si="6"/>
        <v>0</v>
      </c>
      <c r="Z24" s="22">
        <f t="shared" si="7"/>
        <v>0</v>
      </c>
      <c r="AA24" s="22">
        <f t="shared" si="8"/>
        <v>0</v>
      </c>
      <c r="AB24" s="38">
        <f t="shared" si="9"/>
        <v>0</v>
      </c>
    </row>
    <row r="25" spans="1:28" x14ac:dyDescent="0.3">
      <c r="A25" s="12" t="s">
        <v>235</v>
      </c>
      <c r="B25" s="21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9">
        <v>0</v>
      </c>
      <c r="K25" s="24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0">
        <v>0</v>
      </c>
      <c r="T25" s="24">
        <f t="shared" si="1"/>
        <v>0</v>
      </c>
      <c r="U25" s="22">
        <f t="shared" si="2"/>
        <v>0</v>
      </c>
      <c r="V25" s="22">
        <f t="shared" si="3"/>
        <v>0</v>
      </c>
      <c r="W25" s="22">
        <f t="shared" si="4"/>
        <v>0</v>
      </c>
      <c r="X25" s="22">
        <f t="shared" si="5"/>
        <v>0</v>
      </c>
      <c r="Y25" s="22">
        <f t="shared" si="6"/>
        <v>0</v>
      </c>
      <c r="Z25" s="22">
        <f t="shared" si="7"/>
        <v>0</v>
      </c>
      <c r="AA25" s="22">
        <f t="shared" si="8"/>
        <v>0</v>
      </c>
      <c r="AB25" s="38">
        <f t="shared" si="9"/>
        <v>0</v>
      </c>
    </row>
    <row r="26" spans="1:28" x14ac:dyDescent="0.3">
      <c r="A26" s="12" t="s">
        <v>172</v>
      </c>
      <c r="B26" s="21">
        <v>2</v>
      </c>
      <c r="C26" s="14">
        <v>300</v>
      </c>
      <c r="D26" s="14">
        <v>0</v>
      </c>
      <c r="E26" s="14">
        <v>300</v>
      </c>
      <c r="F26" s="14">
        <v>0</v>
      </c>
      <c r="G26" s="14">
        <v>0</v>
      </c>
      <c r="H26" s="14">
        <v>0</v>
      </c>
      <c r="I26" s="14">
        <v>0</v>
      </c>
      <c r="J26" s="19">
        <v>2</v>
      </c>
      <c r="K26" s="24">
        <v>2</v>
      </c>
      <c r="L26" s="22">
        <v>300</v>
      </c>
      <c r="M26" s="22">
        <v>0</v>
      </c>
      <c r="N26" s="22">
        <v>300</v>
      </c>
      <c r="O26" s="22">
        <v>0</v>
      </c>
      <c r="P26" s="22">
        <v>0</v>
      </c>
      <c r="Q26" s="22">
        <v>0</v>
      </c>
      <c r="R26" s="22">
        <v>0</v>
      </c>
      <c r="S26" s="20">
        <v>2</v>
      </c>
      <c r="T26" s="24">
        <f t="shared" si="1"/>
        <v>0</v>
      </c>
      <c r="U26" s="22">
        <f t="shared" si="2"/>
        <v>0</v>
      </c>
      <c r="V26" s="22">
        <f t="shared" si="3"/>
        <v>0</v>
      </c>
      <c r="W26" s="22">
        <f t="shared" si="4"/>
        <v>0</v>
      </c>
      <c r="X26" s="22">
        <f t="shared" si="5"/>
        <v>0</v>
      </c>
      <c r="Y26" s="22">
        <f t="shared" si="6"/>
        <v>0</v>
      </c>
      <c r="Z26" s="22">
        <f t="shared" si="7"/>
        <v>0</v>
      </c>
      <c r="AA26" s="22">
        <f t="shared" si="8"/>
        <v>0</v>
      </c>
      <c r="AB26" s="38">
        <f t="shared" si="9"/>
        <v>0</v>
      </c>
    </row>
    <row r="27" spans="1:28" x14ac:dyDescent="0.3">
      <c r="A27" s="12" t="s">
        <v>174</v>
      </c>
      <c r="B27" s="21">
        <v>0</v>
      </c>
      <c r="C27" s="14">
        <v>2</v>
      </c>
      <c r="D27" s="14">
        <v>0</v>
      </c>
      <c r="E27" s="14">
        <v>2</v>
      </c>
      <c r="F27" s="14">
        <v>0</v>
      </c>
      <c r="G27" s="14">
        <v>0</v>
      </c>
      <c r="H27" s="14">
        <v>0</v>
      </c>
      <c r="I27" s="14">
        <v>0</v>
      </c>
      <c r="J27" s="19">
        <v>0</v>
      </c>
      <c r="K27" s="24">
        <v>0</v>
      </c>
      <c r="L27" s="22">
        <v>2</v>
      </c>
      <c r="M27" s="22">
        <v>0</v>
      </c>
      <c r="N27" s="22">
        <v>2</v>
      </c>
      <c r="O27" s="22">
        <v>0</v>
      </c>
      <c r="P27" s="22">
        <v>0</v>
      </c>
      <c r="Q27" s="22">
        <v>0</v>
      </c>
      <c r="R27" s="22">
        <v>0</v>
      </c>
      <c r="S27" s="20">
        <v>0</v>
      </c>
      <c r="T27" s="24">
        <f t="shared" si="1"/>
        <v>0</v>
      </c>
      <c r="U27" s="22">
        <f t="shared" si="2"/>
        <v>0</v>
      </c>
      <c r="V27" s="22">
        <f t="shared" si="3"/>
        <v>0</v>
      </c>
      <c r="W27" s="22">
        <f t="shared" si="4"/>
        <v>0</v>
      </c>
      <c r="X27" s="22">
        <f t="shared" si="5"/>
        <v>0</v>
      </c>
      <c r="Y27" s="22">
        <f t="shared" si="6"/>
        <v>0</v>
      </c>
      <c r="Z27" s="22">
        <f t="shared" si="7"/>
        <v>0</v>
      </c>
      <c r="AA27" s="22">
        <f t="shared" si="8"/>
        <v>0</v>
      </c>
      <c r="AB27" s="38">
        <f t="shared" si="9"/>
        <v>0</v>
      </c>
    </row>
    <row r="28" spans="1:28" x14ac:dyDescent="0.3">
      <c r="A28" s="12" t="s">
        <v>173</v>
      </c>
      <c r="B28" s="21">
        <v>26</v>
      </c>
      <c r="C28" s="14">
        <v>300</v>
      </c>
      <c r="D28" s="14">
        <v>50</v>
      </c>
      <c r="E28" s="14">
        <v>256</v>
      </c>
      <c r="F28" s="14">
        <v>0</v>
      </c>
      <c r="G28" s="14">
        <v>0</v>
      </c>
      <c r="H28" s="14">
        <v>0</v>
      </c>
      <c r="I28" s="14">
        <v>0</v>
      </c>
      <c r="J28" s="19">
        <v>20</v>
      </c>
      <c r="K28" s="24">
        <v>26</v>
      </c>
      <c r="L28" s="22">
        <v>300</v>
      </c>
      <c r="M28" s="22">
        <v>50</v>
      </c>
      <c r="N28" s="22">
        <v>256</v>
      </c>
      <c r="O28" s="22">
        <v>0</v>
      </c>
      <c r="P28" s="22">
        <v>0</v>
      </c>
      <c r="Q28" s="22">
        <v>0</v>
      </c>
      <c r="R28" s="22">
        <v>0</v>
      </c>
      <c r="S28" s="20">
        <v>20</v>
      </c>
      <c r="T28" s="24">
        <f t="shared" si="1"/>
        <v>0</v>
      </c>
      <c r="U28" s="22">
        <f t="shared" si="2"/>
        <v>0</v>
      </c>
      <c r="V28" s="22">
        <f t="shared" si="3"/>
        <v>0</v>
      </c>
      <c r="W28" s="22">
        <f t="shared" si="4"/>
        <v>0</v>
      </c>
      <c r="X28" s="22">
        <f t="shared" si="5"/>
        <v>0</v>
      </c>
      <c r="Y28" s="22">
        <f t="shared" si="6"/>
        <v>0</v>
      </c>
      <c r="Z28" s="22">
        <f t="shared" si="7"/>
        <v>0</v>
      </c>
      <c r="AA28" s="22">
        <f t="shared" si="8"/>
        <v>0</v>
      </c>
      <c r="AB28" s="38">
        <f t="shared" si="9"/>
        <v>0</v>
      </c>
    </row>
    <row r="29" spans="1:28" x14ac:dyDescent="0.3">
      <c r="A29" s="12" t="s">
        <v>175</v>
      </c>
      <c r="B29" s="21">
        <v>0</v>
      </c>
      <c r="C29" s="14">
        <v>220</v>
      </c>
      <c r="D29" s="14">
        <v>180</v>
      </c>
      <c r="E29" s="14">
        <v>40</v>
      </c>
      <c r="F29" s="14">
        <v>1</v>
      </c>
      <c r="G29" s="14">
        <v>0</v>
      </c>
      <c r="H29" s="14">
        <v>0</v>
      </c>
      <c r="I29" s="14">
        <v>0</v>
      </c>
      <c r="J29" s="19">
        <v>1</v>
      </c>
      <c r="K29" s="24">
        <v>0</v>
      </c>
      <c r="L29" s="22">
        <v>220</v>
      </c>
      <c r="M29" s="22">
        <v>180</v>
      </c>
      <c r="N29" s="22">
        <v>40</v>
      </c>
      <c r="O29" s="22">
        <v>1</v>
      </c>
      <c r="P29" s="22">
        <v>0</v>
      </c>
      <c r="Q29" s="22">
        <v>0</v>
      </c>
      <c r="R29" s="22">
        <v>0</v>
      </c>
      <c r="S29" s="20">
        <v>1</v>
      </c>
      <c r="T29" s="24">
        <f t="shared" si="1"/>
        <v>0</v>
      </c>
      <c r="U29" s="22">
        <f t="shared" si="2"/>
        <v>0</v>
      </c>
      <c r="V29" s="22">
        <f t="shared" si="3"/>
        <v>0</v>
      </c>
      <c r="W29" s="22">
        <f t="shared" si="4"/>
        <v>0</v>
      </c>
      <c r="X29" s="22">
        <f t="shared" si="5"/>
        <v>0</v>
      </c>
      <c r="Y29" s="22">
        <f t="shared" si="6"/>
        <v>0</v>
      </c>
      <c r="Z29" s="22">
        <f t="shared" si="7"/>
        <v>0</v>
      </c>
      <c r="AA29" s="22">
        <f t="shared" si="8"/>
        <v>0</v>
      </c>
      <c r="AB29" s="38">
        <f t="shared" si="9"/>
        <v>0</v>
      </c>
    </row>
    <row r="30" spans="1:28" x14ac:dyDescent="0.3">
      <c r="A30" s="12" t="s">
        <v>176</v>
      </c>
      <c r="B30" s="21">
        <v>3</v>
      </c>
      <c r="C30" s="14">
        <v>32</v>
      </c>
      <c r="D30" s="14">
        <v>0</v>
      </c>
      <c r="E30" s="14">
        <v>35</v>
      </c>
      <c r="F30" s="14">
        <v>0</v>
      </c>
      <c r="G30" s="14">
        <v>0</v>
      </c>
      <c r="H30" s="14">
        <v>0</v>
      </c>
      <c r="I30" s="14">
        <v>0</v>
      </c>
      <c r="J30" s="19">
        <v>0</v>
      </c>
      <c r="K30" s="24">
        <v>3</v>
      </c>
      <c r="L30" s="22">
        <v>32</v>
      </c>
      <c r="M30" s="22">
        <v>0</v>
      </c>
      <c r="N30" s="22">
        <v>35</v>
      </c>
      <c r="O30" s="22">
        <v>0</v>
      </c>
      <c r="P30" s="22">
        <v>0</v>
      </c>
      <c r="Q30" s="22">
        <v>0</v>
      </c>
      <c r="R30" s="22">
        <v>0</v>
      </c>
      <c r="S30" s="20">
        <v>0</v>
      </c>
      <c r="T30" s="24">
        <f t="shared" si="1"/>
        <v>0</v>
      </c>
      <c r="U30" s="22">
        <f t="shared" si="2"/>
        <v>0</v>
      </c>
      <c r="V30" s="22">
        <f t="shared" si="3"/>
        <v>0</v>
      </c>
      <c r="W30" s="22">
        <f t="shared" si="4"/>
        <v>0</v>
      </c>
      <c r="X30" s="22">
        <f t="shared" si="5"/>
        <v>0</v>
      </c>
      <c r="Y30" s="22">
        <f t="shared" si="6"/>
        <v>0</v>
      </c>
      <c r="Z30" s="22">
        <f t="shared" si="7"/>
        <v>0</v>
      </c>
      <c r="AA30" s="22">
        <f t="shared" si="8"/>
        <v>0</v>
      </c>
      <c r="AB30" s="38">
        <f t="shared" si="9"/>
        <v>0</v>
      </c>
    </row>
    <row r="31" spans="1:28" x14ac:dyDescent="0.3">
      <c r="A31" s="12" t="s">
        <v>178</v>
      </c>
      <c r="B31" s="21">
        <v>0</v>
      </c>
      <c r="C31" s="14">
        <v>30</v>
      </c>
      <c r="D31" s="14">
        <v>0</v>
      </c>
      <c r="E31" s="14">
        <v>9</v>
      </c>
      <c r="F31" s="14">
        <v>0</v>
      </c>
      <c r="G31" s="14">
        <v>0</v>
      </c>
      <c r="H31" s="14">
        <v>0</v>
      </c>
      <c r="I31" s="14">
        <v>0</v>
      </c>
      <c r="J31" s="19">
        <v>21</v>
      </c>
      <c r="K31" s="24">
        <v>0</v>
      </c>
      <c r="L31" s="22">
        <v>30</v>
      </c>
      <c r="M31" s="22">
        <v>0</v>
      </c>
      <c r="N31" s="22">
        <v>9</v>
      </c>
      <c r="O31" s="22">
        <v>0</v>
      </c>
      <c r="P31" s="22">
        <v>0</v>
      </c>
      <c r="Q31" s="22">
        <v>0</v>
      </c>
      <c r="R31" s="22">
        <v>0</v>
      </c>
      <c r="S31" s="20">
        <v>21</v>
      </c>
      <c r="T31" s="24">
        <f t="shared" si="1"/>
        <v>0</v>
      </c>
      <c r="U31" s="22">
        <f t="shared" si="2"/>
        <v>0</v>
      </c>
      <c r="V31" s="22">
        <f t="shared" si="3"/>
        <v>0</v>
      </c>
      <c r="W31" s="22">
        <f t="shared" si="4"/>
        <v>0</v>
      </c>
      <c r="X31" s="22">
        <f t="shared" si="5"/>
        <v>0</v>
      </c>
      <c r="Y31" s="22">
        <f t="shared" si="6"/>
        <v>0</v>
      </c>
      <c r="Z31" s="22">
        <f t="shared" si="7"/>
        <v>0</v>
      </c>
      <c r="AA31" s="22">
        <f t="shared" si="8"/>
        <v>0</v>
      </c>
      <c r="AB31" s="38">
        <f t="shared" si="9"/>
        <v>0</v>
      </c>
    </row>
    <row r="32" spans="1:28" x14ac:dyDescent="0.3">
      <c r="A32" s="12" t="s">
        <v>177</v>
      </c>
      <c r="B32" s="21">
        <v>0</v>
      </c>
      <c r="C32" s="14">
        <v>20</v>
      </c>
      <c r="D32" s="14">
        <v>0</v>
      </c>
      <c r="E32" s="14">
        <v>15</v>
      </c>
      <c r="F32" s="14">
        <v>0</v>
      </c>
      <c r="G32" s="14">
        <v>0</v>
      </c>
      <c r="H32" s="14">
        <v>0</v>
      </c>
      <c r="I32" s="14">
        <v>0</v>
      </c>
      <c r="J32" s="19">
        <v>5</v>
      </c>
      <c r="K32" s="24">
        <v>0</v>
      </c>
      <c r="L32" s="22">
        <v>20</v>
      </c>
      <c r="M32" s="22">
        <v>0</v>
      </c>
      <c r="N32" s="22">
        <v>15</v>
      </c>
      <c r="O32" s="22">
        <v>0</v>
      </c>
      <c r="P32" s="22">
        <v>0</v>
      </c>
      <c r="Q32" s="22">
        <v>0</v>
      </c>
      <c r="R32" s="22">
        <v>0</v>
      </c>
      <c r="S32" s="20">
        <v>5</v>
      </c>
      <c r="T32" s="24">
        <f t="shared" si="1"/>
        <v>0</v>
      </c>
      <c r="U32" s="22">
        <f t="shared" si="2"/>
        <v>0</v>
      </c>
      <c r="V32" s="22">
        <f t="shared" si="3"/>
        <v>0</v>
      </c>
      <c r="W32" s="22">
        <f t="shared" si="4"/>
        <v>0</v>
      </c>
      <c r="X32" s="22">
        <f t="shared" si="5"/>
        <v>0</v>
      </c>
      <c r="Y32" s="22">
        <f t="shared" si="6"/>
        <v>0</v>
      </c>
      <c r="Z32" s="22">
        <f t="shared" si="7"/>
        <v>0</v>
      </c>
      <c r="AA32" s="22">
        <f t="shared" si="8"/>
        <v>0</v>
      </c>
      <c r="AB32" s="38">
        <f t="shared" si="9"/>
        <v>0</v>
      </c>
    </row>
    <row r="33" spans="1:28" x14ac:dyDescent="0.3">
      <c r="A33" s="12" t="s">
        <v>179</v>
      </c>
      <c r="B33" s="21">
        <v>1</v>
      </c>
      <c r="C33" s="14">
        <v>0</v>
      </c>
      <c r="D33" s="14">
        <v>0</v>
      </c>
      <c r="E33" s="14">
        <v>1</v>
      </c>
      <c r="F33" s="14">
        <v>0</v>
      </c>
      <c r="G33" s="14">
        <v>0</v>
      </c>
      <c r="H33" s="14">
        <v>0</v>
      </c>
      <c r="I33" s="14">
        <v>0</v>
      </c>
      <c r="J33" s="19">
        <v>0</v>
      </c>
      <c r="K33" s="24">
        <v>1</v>
      </c>
      <c r="L33" s="22">
        <v>0</v>
      </c>
      <c r="M33" s="22">
        <v>0</v>
      </c>
      <c r="N33" s="22">
        <v>1</v>
      </c>
      <c r="O33" s="22">
        <v>0</v>
      </c>
      <c r="P33" s="22">
        <v>0</v>
      </c>
      <c r="Q33" s="22">
        <v>0</v>
      </c>
      <c r="R33" s="22">
        <v>0</v>
      </c>
      <c r="S33" s="20">
        <v>0</v>
      </c>
      <c r="T33" s="24">
        <f t="shared" si="1"/>
        <v>0</v>
      </c>
      <c r="U33" s="22">
        <f t="shared" si="2"/>
        <v>0</v>
      </c>
      <c r="V33" s="22">
        <f t="shared" si="3"/>
        <v>0</v>
      </c>
      <c r="W33" s="22">
        <f t="shared" si="4"/>
        <v>0</v>
      </c>
      <c r="X33" s="22">
        <f t="shared" si="5"/>
        <v>0</v>
      </c>
      <c r="Y33" s="22">
        <f t="shared" si="6"/>
        <v>0</v>
      </c>
      <c r="Z33" s="22">
        <f t="shared" si="7"/>
        <v>0</v>
      </c>
      <c r="AA33" s="22">
        <f t="shared" si="8"/>
        <v>0</v>
      </c>
      <c r="AB33" s="38">
        <f t="shared" si="9"/>
        <v>0</v>
      </c>
    </row>
    <row r="34" spans="1:28" x14ac:dyDescent="0.3">
      <c r="A34" s="12" t="s">
        <v>180</v>
      </c>
      <c r="B34" s="21">
        <v>0</v>
      </c>
      <c r="C34" s="14">
        <v>375</v>
      </c>
      <c r="D34" s="14">
        <v>0</v>
      </c>
      <c r="E34" s="14">
        <v>378</v>
      </c>
      <c r="F34" s="14">
        <v>5</v>
      </c>
      <c r="G34" s="14">
        <v>0</v>
      </c>
      <c r="H34" s="14">
        <v>0</v>
      </c>
      <c r="I34" s="14">
        <v>0</v>
      </c>
      <c r="J34" s="19">
        <v>2</v>
      </c>
      <c r="K34" s="24">
        <v>0</v>
      </c>
      <c r="L34" s="22">
        <v>375</v>
      </c>
      <c r="M34" s="22">
        <v>0</v>
      </c>
      <c r="N34" s="22">
        <v>378</v>
      </c>
      <c r="O34" s="22">
        <v>5</v>
      </c>
      <c r="P34" s="22">
        <v>0</v>
      </c>
      <c r="Q34" s="22">
        <v>0</v>
      </c>
      <c r="R34" s="22">
        <v>0</v>
      </c>
      <c r="S34" s="20">
        <v>2</v>
      </c>
      <c r="T34" s="24">
        <f t="shared" si="1"/>
        <v>0</v>
      </c>
      <c r="U34" s="22">
        <f t="shared" si="2"/>
        <v>0</v>
      </c>
      <c r="V34" s="22">
        <f t="shared" si="3"/>
        <v>0</v>
      </c>
      <c r="W34" s="22">
        <f t="shared" si="4"/>
        <v>0</v>
      </c>
      <c r="X34" s="22">
        <f t="shared" si="5"/>
        <v>0</v>
      </c>
      <c r="Y34" s="22">
        <f t="shared" si="6"/>
        <v>0</v>
      </c>
      <c r="Z34" s="22">
        <f t="shared" si="7"/>
        <v>0</v>
      </c>
      <c r="AA34" s="22">
        <f t="shared" si="8"/>
        <v>0</v>
      </c>
      <c r="AB34" s="38">
        <f t="shared" si="9"/>
        <v>0</v>
      </c>
    </row>
    <row r="35" spans="1:28" x14ac:dyDescent="0.3">
      <c r="A35" s="12" t="s">
        <v>236</v>
      </c>
      <c r="B35" s="21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9">
        <v>0</v>
      </c>
      <c r="K35" s="24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0">
        <v>0</v>
      </c>
      <c r="T35" s="24">
        <f t="shared" si="1"/>
        <v>0</v>
      </c>
      <c r="U35" s="22">
        <f t="shared" si="2"/>
        <v>0</v>
      </c>
      <c r="V35" s="22">
        <f t="shared" si="3"/>
        <v>0</v>
      </c>
      <c r="W35" s="22">
        <f t="shared" si="4"/>
        <v>0</v>
      </c>
      <c r="X35" s="22">
        <f t="shared" si="5"/>
        <v>0</v>
      </c>
      <c r="Y35" s="22">
        <f t="shared" si="6"/>
        <v>0</v>
      </c>
      <c r="Z35" s="22">
        <f t="shared" si="7"/>
        <v>0</v>
      </c>
      <c r="AA35" s="22">
        <f t="shared" si="8"/>
        <v>0</v>
      </c>
      <c r="AB35" s="38">
        <f t="shared" si="9"/>
        <v>0</v>
      </c>
    </row>
    <row r="36" spans="1:28" x14ac:dyDescent="0.3">
      <c r="A36" s="12" t="s">
        <v>182</v>
      </c>
      <c r="B36" s="21">
        <v>2</v>
      </c>
      <c r="C36" s="14">
        <v>450</v>
      </c>
      <c r="D36" s="14">
        <v>320</v>
      </c>
      <c r="E36" s="14">
        <v>137</v>
      </c>
      <c r="F36" s="14">
        <v>11</v>
      </c>
      <c r="G36" s="14">
        <v>0</v>
      </c>
      <c r="H36" s="14">
        <v>0</v>
      </c>
      <c r="I36" s="14">
        <v>0</v>
      </c>
      <c r="J36" s="19">
        <v>6</v>
      </c>
      <c r="K36" s="24">
        <v>2</v>
      </c>
      <c r="L36" s="22">
        <v>450</v>
      </c>
      <c r="M36" s="22">
        <v>320</v>
      </c>
      <c r="N36" s="22">
        <v>137</v>
      </c>
      <c r="O36" s="22">
        <v>11</v>
      </c>
      <c r="P36" s="22">
        <v>0</v>
      </c>
      <c r="Q36" s="22">
        <v>0</v>
      </c>
      <c r="R36" s="22">
        <v>0</v>
      </c>
      <c r="S36" s="20">
        <v>6</v>
      </c>
      <c r="T36" s="24">
        <f t="shared" si="1"/>
        <v>0</v>
      </c>
      <c r="U36" s="22">
        <f t="shared" si="2"/>
        <v>0</v>
      </c>
      <c r="V36" s="22">
        <f t="shared" si="3"/>
        <v>0</v>
      </c>
      <c r="W36" s="22">
        <f t="shared" si="4"/>
        <v>0</v>
      </c>
      <c r="X36" s="22">
        <f t="shared" si="5"/>
        <v>0</v>
      </c>
      <c r="Y36" s="22">
        <f t="shared" si="6"/>
        <v>0</v>
      </c>
      <c r="Z36" s="22">
        <f t="shared" si="7"/>
        <v>0</v>
      </c>
      <c r="AA36" s="22">
        <f t="shared" si="8"/>
        <v>0</v>
      </c>
      <c r="AB36" s="38">
        <f t="shared" si="9"/>
        <v>0</v>
      </c>
    </row>
    <row r="37" spans="1:28" x14ac:dyDescent="0.3">
      <c r="A37" s="12" t="s">
        <v>181</v>
      </c>
      <c r="B37" s="21">
        <v>0</v>
      </c>
      <c r="C37" s="14">
        <v>240</v>
      </c>
      <c r="D37" s="14">
        <v>120</v>
      </c>
      <c r="E37" s="14">
        <v>96</v>
      </c>
      <c r="F37" s="14">
        <v>3</v>
      </c>
      <c r="G37" s="14">
        <v>0</v>
      </c>
      <c r="H37" s="14">
        <v>0</v>
      </c>
      <c r="I37" s="14">
        <v>0</v>
      </c>
      <c r="J37" s="19">
        <v>27</v>
      </c>
      <c r="K37" s="24">
        <v>0</v>
      </c>
      <c r="L37" s="22">
        <v>240</v>
      </c>
      <c r="M37" s="22">
        <v>120</v>
      </c>
      <c r="N37" s="22">
        <v>96</v>
      </c>
      <c r="O37" s="22">
        <v>3</v>
      </c>
      <c r="P37" s="22">
        <v>0</v>
      </c>
      <c r="Q37" s="22">
        <v>0</v>
      </c>
      <c r="R37" s="22">
        <v>0</v>
      </c>
      <c r="S37" s="20">
        <v>27</v>
      </c>
      <c r="T37" s="24">
        <f t="shared" si="1"/>
        <v>0</v>
      </c>
      <c r="U37" s="22">
        <f t="shared" si="2"/>
        <v>0</v>
      </c>
      <c r="V37" s="22">
        <f t="shared" si="3"/>
        <v>0</v>
      </c>
      <c r="W37" s="22">
        <f t="shared" si="4"/>
        <v>0</v>
      </c>
      <c r="X37" s="22">
        <f t="shared" si="5"/>
        <v>0</v>
      </c>
      <c r="Y37" s="22">
        <f t="shared" si="6"/>
        <v>0</v>
      </c>
      <c r="Z37" s="22">
        <f t="shared" si="7"/>
        <v>0</v>
      </c>
      <c r="AA37" s="22">
        <f t="shared" si="8"/>
        <v>0</v>
      </c>
      <c r="AB37" s="38">
        <f t="shared" si="9"/>
        <v>0</v>
      </c>
    </row>
    <row r="38" spans="1:28" x14ac:dyDescent="0.3">
      <c r="A38" s="12" t="s">
        <v>148</v>
      </c>
      <c r="B38" s="21">
        <v>0</v>
      </c>
      <c r="C38" s="14">
        <v>160</v>
      </c>
      <c r="D38" s="14">
        <v>0</v>
      </c>
      <c r="E38" s="14">
        <v>167</v>
      </c>
      <c r="F38" s="14">
        <v>7</v>
      </c>
      <c r="G38" s="14">
        <v>0</v>
      </c>
      <c r="H38" s="14">
        <v>0</v>
      </c>
      <c r="I38" s="14">
        <v>0</v>
      </c>
      <c r="J38" s="19">
        <v>0</v>
      </c>
      <c r="K38" s="24">
        <v>0</v>
      </c>
      <c r="L38" s="22">
        <v>160</v>
      </c>
      <c r="M38" s="22">
        <v>0</v>
      </c>
      <c r="N38" s="22">
        <v>167</v>
      </c>
      <c r="O38" s="22">
        <v>7</v>
      </c>
      <c r="P38" s="22">
        <v>0</v>
      </c>
      <c r="Q38" s="22">
        <v>0</v>
      </c>
      <c r="R38" s="22">
        <v>0</v>
      </c>
      <c r="S38" s="20">
        <v>0</v>
      </c>
      <c r="T38" s="24">
        <f t="shared" si="1"/>
        <v>0</v>
      </c>
      <c r="U38" s="22">
        <f t="shared" si="2"/>
        <v>0</v>
      </c>
      <c r="V38" s="22">
        <f t="shared" si="3"/>
        <v>0</v>
      </c>
      <c r="W38" s="22">
        <f t="shared" si="4"/>
        <v>0</v>
      </c>
      <c r="X38" s="22">
        <f t="shared" si="5"/>
        <v>0</v>
      </c>
      <c r="Y38" s="22">
        <f t="shared" si="6"/>
        <v>0</v>
      </c>
      <c r="Z38" s="22">
        <f t="shared" si="7"/>
        <v>0</v>
      </c>
      <c r="AA38" s="22">
        <f t="shared" si="8"/>
        <v>0</v>
      </c>
      <c r="AB38" s="38">
        <f t="shared" si="9"/>
        <v>0</v>
      </c>
    </row>
    <row r="39" spans="1:28" x14ac:dyDescent="0.3">
      <c r="A39" s="12" t="s">
        <v>184</v>
      </c>
      <c r="B39" s="21">
        <v>10</v>
      </c>
      <c r="C39" s="14">
        <v>100</v>
      </c>
      <c r="D39" s="14">
        <v>40</v>
      </c>
      <c r="E39" s="14">
        <v>36</v>
      </c>
      <c r="F39" s="14">
        <v>0</v>
      </c>
      <c r="G39" s="14">
        <v>0</v>
      </c>
      <c r="H39" s="14">
        <v>0</v>
      </c>
      <c r="I39" s="14">
        <v>0</v>
      </c>
      <c r="J39" s="19">
        <v>34</v>
      </c>
      <c r="K39" s="24">
        <v>10</v>
      </c>
      <c r="L39" s="22">
        <v>100</v>
      </c>
      <c r="M39" s="22">
        <v>40</v>
      </c>
      <c r="N39" s="22">
        <v>36</v>
      </c>
      <c r="O39" s="22">
        <v>0</v>
      </c>
      <c r="P39" s="22">
        <v>0</v>
      </c>
      <c r="Q39" s="22">
        <v>0</v>
      </c>
      <c r="R39" s="22">
        <v>0</v>
      </c>
      <c r="S39" s="20">
        <v>34</v>
      </c>
      <c r="T39" s="24">
        <f t="shared" si="1"/>
        <v>0</v>
      </c>
      <c r="U39" s="22">
        <f t="shared" si="2"/>
        <v>0</v>
      </c>
      <c r="V39" s="22">
        <f t="shared" si="3"/>
        <v>0</v>
      </c>
      <c r="W39" s="22">
        <f t="shared" si="4"/>
        <v>0</v>
      </c>
      <c r="X39" s="22">
        <f t="shared" si="5"/>
        <v>0</v>
      </c>
      <c r="Y39" s="22">
        <f t="shared" si="6"/>
        <v>0</v>
      </c>
      <c r="Z39" s="22">
        <f t="shared" si="7"/>
        <v>0</v>
      </c>
      <c r="AA39" s="22">
        <f t="shared" si="8"/>
        <v>0</v>
      </c>
      <c r="AB39" s="38">
        <f t="shared" si="9"/>
        <v>0</v>
      </c>
    </row>
    <row r="40" spans="1:28" x14ac:dyDescent="0.3">
      <c r="A40" s="12" t="s">
        <v>183</v>
      </c>
      <c r="B40" s="21">
        <v>24</v>
      </c>
      <c r="C40" s="14">
        <v>40</v>
      </c>
      <c r="D40" s="14">
        <v>40</v>
      </c>
      <c r="E40" s="14">
        <v>14</v>
      </c>
      <c r="F40" s="14">
        <v>0</v>
      </c>
      <c r="G40" s="14">
        <v>0</v>
      </c>
      <c r="H40" s="14">
        <v>0</v>
      </c>
      <c r="I40" s="14">
        <v>0</v>
      </c>
      <c r="J40" s="19">
        <v>10</v>
      </c>
      <c r="K40" s="24">
        <v>24</v>
      </c>
      <c r="L40" s="22">
        <v>40</v>
      </c>
      <c r="M40" s="22">
        <v>40</v>
      </c>
      <c r="N40" s="22">
        <v>14</v>
      </c>
      <c r="O40" s="22">
        <v>0</v>
      </c>
      <c r="P40" s="22">
        <v>0</v>
      </c>
      <c r="Q40" s="22">
        <v>0</v>
      </c>
      <c r="R40" s="22">
        <v>0</v>
      </c>
      <c r="S40" s="20">
        <v>10</v>
      </c>
      <c r="T40" s="24">
        <f t="shared" si="1"/>
        <v>0</v>
      </c>
      <c r="U40" s="22">
        <f t="shared" si="2"/>
        <v>0</v>
      </c>
      <c r="V40" s="22">
        <f t="shared" si="3"/>
        <v>0</v>
      </c>
      <c r="W40" s="22">
        <f t="shared" si="4"/>
        <v>0</v>
      </c>
      <c r="X40" s="22">
        <f t="shared" si="5"/>
        <v>0</v>
      </c>
      <c r="Y40" s="22">
        <f t="shared" si="6"/>
        <v>0</v>
      </c>
      <c r="Z40" s="22">
        <f t="shared" si="7"/>
        <v>0</v>
      </c>
      <c r="AA40" s="22">
        <f t="shared" si="8"/>
        <v>0</v>
      </c>
      <c r="AB40" s="38">
        <f t="shared" si="9"/>
        <v>0</v>
      </c>
    </row>
    <row r="41" spans="1:28" x14ac:dyDescent="0.3">
      <c r="A41" s="12" t="s">
        <v>186</v>
      </c>
      <c r="B41" s="21">
        <v>4</v>
      </c>
      <c r="C41" s="14">
        <v>121</v>
      </c>
      <c r="D41" s="14">
        <v>0</v>
      </c>
      <c r="E41" s="14">
        <v>125</v>
      </c>
      <c r="F41" s="14">
        <v>0</v>
      </c>
      <c r="G41" s="14">
        <v>0</v>
      </c>
      <c r="H41" s="14">
        <v>0</v>
      </c>
      <c r="I41" s="14">
        <v>0</v>
      </c>
      <c r="J41" s="19">
        <v>0</v>
      </c>
      <c r="K41" s="24">
        <v>4</v>
      </c>
      <c r="L41" s="22">
        <v>121</v>
      </c>
      <c r="M41" s="22">
        <v>0</v>
      </c>
      <c r="N41" s="22">
        <v>125</v>
      </c>
      <c r="O41" s="22">
        <v>0</v>
      </c>
      <c r="P41" s="22">
        <v>0</v>
      </c>
      <c r="Q41" s="22">
        <v>0</v>
      </c>
      <c r="R41" s="22">
        <v>0</v>
      </c>
      <c r="S41" s="20">
        <v>0</v>
      </c>
      <c r="T41" s="24">
        <f t="shared" si="1"/>
        <v>0</v>
      </c>
      <c r="U41" s="22">
        <f t="shared" si="2"/>
        <v>0</v>
      </c>
      <c r="V41" s="22">
        <f t="shared" si="3"/>
        <v>0</v>
      </c>
      <c r="W41" s="22">
        <f t="shared" si="4"/>
        <v>0</v>
      </c>
      <c r="X41" s="22">
        <f t="shared" si="5"/>
        <v>0</v>
      </c>
      <c r="Y41" s="22">
        <f t="shared" si="6"/>
        <v>0</v>
      </c>
      <c r="Z41" s="22">
        <f t="shared" si="7"/>
        <v>0</v>
      </c>
      <c r="AA41" s="22">
        <f t="shared" si="8"/>
        <v>0</v>
      </c>
      <c r="AB41" s="38">
        <f t="shared" si="9"/>
        <v>0</v>
      </c>
    </row>
    <row r="42" spans="1:28" x14ac:dyDescent="0.3">
      <c r="A42" s="12" t="s">
        <v>185</v>
      </c>
      <c r="B42" s="21">
        <v>8</v>
      </c>
      <c r="C42" s="14">
        <v>100</v>
      </c>
      <c r="D42" s="14">
        <v>0</v>
      </c>
      <c r="E42" s="14">
        <v>105</v>
      </c>
      <c r="F42" s="14">
        <v>0</v>
      </c>
      <c r="G42" s="14">
        <v>0</v>
      </c>
      <c r="H42" s="14">
        <v>0</v>
      </c>
      <c r="I42" s="14">
        <v>0</v>
      </c>
      <c r="J42" s="19">
        <v>3</v>
      </c>
      <c r="K42" s="24">
        <v>8</v>
      </c>
      <c r="L42" s="22">
        <v>100</v>
      </c>
      <c r="M42" s="22">
        <v>0</v>
      </c>
      <c r="N42" s="22">
        <v>105</v>
      </c>
      <c r="O42" s="22">
        <v>0</v>
      </c>
      <c r="P42" s="22">
        <v>0</v>
      </c>
      <c r="Q42" s="22">
        <v>0</v>
      </c>
      <c r="R42" s="22">
        <v>0</v>
      </c>
      <c r="S42" s="20">
        <v>3</v>
      </c>
      <c r="T42" s="24">
        <f t="shared" si="1"/>
        <v>0</v>
      </c>
      <c r="U42" s="22">
        <f t="shared" si="2"/>
        <v>0</v>
      </c>
      <c r="V42" s="22">
        <f t="shared" si="3"/>
        <v>0</v>
      </c>
      <c r="W42" s="22">
        <f t="shared" si="4"/>
        <v>0</v>
      </c>
      <c r="X42" s="22">
        <f t="shared" si="5"/>
        <v>0</v>
      </c>
      <c r="Y42" s="22">
        <f t="shared" si="6"/>
        <v>0</v>
      </c>
      <c r="Z42" s="22">
        <f t="shared" si="7"/>
        <v>0</v>
      </c>
      <c r="AA42" s="22">
        <f t="shared" si="8"/>
        <v>0</v>
      </c>
      <c r="AB42" s="38">
        <f t="shared" si="9"/>
        <v>0</v>
      </c>
    </row>
    <row r="43" spans="1:28" x14ac:dyDescent="0.3">
      <c r="A43" s="12" t="s">
        <v>188</v>
      </c>
      <c r="B43" s="21">
        <v>0</v>
      </c>
      <c r="C43" s="14">
        <v>150</v>
      </c>
      <c r="D43" s="14">
        <v>0</v>
      </c>
      <c r="E43" s="14">
        <v>150</v>
      </c>
      <c r="F43" s="14">
        <v>0</v>
      </c>
      <c r="G43" s="14">
        <v>0</v>
      </c>
      <c r="H43" s="14">
        <v>0</v>
      </c>
      <c r="I43" s="14">
        <v>0</v>
      </c>
      <c r="J43" s="19">
        <v>0</v>
      </c>
      <c r="K43" s="24">
        <v>0</v>
      </c>
      <c r="L43" s="22">
        <v>150</v>
      </c>
      <c r="M43" s="22">
        <v>0</v>
      </c>
      <c r="N43" s="22">
        <v>150</v>
      </c>
      <c r="O43" s="22">
        <v>0</v>
      </c>
      <c r="P43" s="22">
        <v>0</v>
      </c>
      <c r="Q43" s="22">
        <v>0</v>
      </c>
      <c r="R43" s="22">
        <v>0</v>
      </c>
      <c r="S43" s="20">
        <v>0</v>
      </c>
      <c r="T43" s="24">
        <f t="shared" si="1"/>
        <v>0</v>
      </c>
      <c r="U43" s="22">
        <f t="shared" si="2"/>
        <v>0</v>
      </c>
      <c r="V43" s="22">
        <f t="shared" si="3"/>
        <v>0</v>
      </c>
      <c r="W43" s="22">
        <f t="shared" si="4"/>
        <v>0</v>
      </c>
      <c r="X43" s="22">
        <f t="shared" si="5"/>
        <v>0</v>
      </c>
      <c r="Y43" s="22">
        <f t="shared" si="6"/>
        <v>0</v>
      </c>
      <c r="Z43" s="22">
        <f t="shared" si="7"/>
        <v>0</v>
      </c>
      <c r="AA43" s="22">
        <f t="shared" si="8"/>
        <v>0</v>
      </c>
      <c r="AB43" s="38">
        <f t="shared" si="9"/>
        <v>0</v>
      </c>
    </row>
    <row r="44" spans="1:28" x14ac:dyDescent="0.3">
      <c r="A44" s="12" t="s">
        <v>187</v>
      </c>
      <c r="B44" s="21">
        <v>11</v>
      </c>
      <c r="C44" s="14">
        <v>300</v>
      </c>
      <c r="D44" s="14">
        <v>200</v>
      </c>
      <c r="E44" s="14">
        <v>111</v>
      </c>
      <c r="F44" s="14">
        <v>0</v>
      </c>
      <c r="G44" s="14">
        <v>0</v>
      </c>
      <c r="H44" s="14">
        <v>0</v>
      </c>
      <c r="I44" s="14">
        <v>0</v>
      </c>
      <c r="J44" s="19">
        <v>0</v>
      </c>
      <c r="K44" s="24">
        <v>11</v>
      </c>
      <c r="L44" s="22">
        <v>300</v>
      </c>
      <c r="M44" s="22">
        <v>200</v>
      </c>
      <c r="N44" s="22">
        <v>111</v>
      </c>
      <c r="O44" s="22">
        <v>0</v>
      </c>
      <c r="P44" s="22">
        <v>0</v>
      </c>
      <c r="Q44" s="22">
        <v>0</v>
      </c>
      <c r="R44" s="22">
        <v>0</v>
      </c>
      <c r="S44" s="20">
        <v>0</v>
      </c>
      <c r="T44" s="24">
        <f t="shared" si="1"/>
        <v>0</v>
      </c>
      <c r="U44" s="22">
        <f t="shared" si="2"/>
        <v>0</v>
      </c>
      <c r="V44" s="22">
        <f t="shared" si="3"/>
        <v>0</v>
      </c>
      <c r="W44" s="22">
        <f t="shared" si="4"/>
        <v>0</v>
      </c>
      <c r="X44" s="22">
        <f t="shared" si="5"/>
        <v>0</v>
      </c>
      <c r="Y44" s="22">
        <f t="shared" si="6"/>
        <v>0</v>
      </c>
      <c r="Z44" s="22">
        <f t="shared" si="7"/>
        <v>0</v>
      </c>
      <c r="AA44" s="22">
        <f t="shared" si="8"/>
        <v>0</v>
      </c>
      <c r="AB44" s="38">
        <f t="shared" si="9"/>
        <v>0</v>
      </c>
    </row>
    <row r="45" spans="1:28" x14ac:dyDescent="0.3">
      <c r="A45" s="12" t="s">
        <v>189</v>
      </c>
      <c r="B45" s="21">
        <v>0</v>
      </c>
      <c r="C45" s="14">
        <v>80</v>
      </c>
      <c r="D45" s="14">
        <v>40</v>
      </c>
      <c r="E45" s="14">
        <v>40</v>
      </c>
      <c r="F45" s="14">
        <v>0</v>
      </c>
      <c r="G45" s="14">
        <v>0</v>
      </c>
      <c r="H45" s="14">
        <v>0</v>
      </c>
      <c r="I45" s="14">
        <v>0</v>
      </c>
      <c r="J45" s="19">
        <v>0</v>
      </c>
      <c r="K45" s="24">
        <v>0</v>
      </c>
      <c r="L45" s="22">
        <v>80</v>
      </c>
      <c r="M45" s="22">
        <v>40</v>
      </c>
      <c r="N45" s="22">
        <v>40</v>
      </c>
      <c r="O45" s="22">
        <v>0</v>
      </c>
      <c r="P45" s="22">
        <v>0</v>
      </c>
      <c r="Q45" s="22">
        <v>0</v>
      </c>
      <c r="R45" s="22">
        <v>0</v>
      </c>
      <c r="S45" s="20">
        <v>0</v>
      </c>
      <c r="T45" s="24">
        <f t="shared" si="1"/>
        <v>0</v>
      </c>
      <c r="U45" s="22">
        <f t="shared" si="2"/>
        <v>0</v>
      </c>
      <c r="V45" s="22">
        <f t="shared" si="3"/>
        <v>0</v>
      </c>
      <c r="W45" s="22">
        <f t="shared" si="4"/>
        <v>0</v>
      </c>
      <c r="X45" s="22">
        <f t="shared" si="5"/>
        <v>0</v>
      </c>
      <c r="Y45" s="22">
        <f t="shared" si="6"/>
        <v>0</v>
      </c>
      <c r="Z45" s="22">
        <f t="shared" si="7"/>
        <v>0</v>
      </c>
      <c r="AA45" s="22">
        <f t="shared" si="8"/>
        <v>0</v>
      </c>
      <c r="AB45" s="38">
        <f t="shared" si="9"/>
        <v>0</v>
      </c>
    </row>
    <row r="46" spans="1:28" x14ac:dyDescent="0.3">
      <c r="A46" s="12" t="s">
        <v>191</v>
      </c>
      <c r="B46" s="21">
        <v>11</v>
      </c>
      <c r="C46" s="14">
        <v>0</v>
      </c>
      <c r="D46" s="14">
        <v>0</v>
      </c>
      <c r="E46" s="14">
        <v>11</v>
      </c>
      <c r="F46" s="14">
        <v>0</v>
      </c>
      <c r="G46" s="14">
        <v>0</v>
      </c>
      <c r="H46" s="14">
        <v>0</v>
      </c>
      <c r="I46" s="14">
        <v>0</v>
      </c>
      <c r="J46" s="19">
        <v>0</v>
      </c>
      <c r="K46" s="24">
        <v>11</v>
      </c>
      <c r="L46" s="22">
        <v>0</v>
      </c>
      <c r="M46" s="22">
        <v>0</v>
      </c>
      <c r="N46" s="22">
        <v>11</v>
      </c>
      <c r="O46" s="22">
        <v>0</v>
      </c>
      <c r="P46" s="22">
        <v>0</v>
      </c>
      <c r="Q46" s="22">
        <v>0</v>
      </c>
      <c r="R46" s="22">
        <v>0</v>
      </c>
      <c r="S46" s="20">
        <v>0</v>
      </c>
      <c r="T46" s="24">
        <f t="shared" si="1"/>
        <v>0</v>
      </c>
      <c r="U46" s="22">
        <f t="shared" si="2"/>
        <v>0</v>
      </c>
      <c r="V46" s="22">
        <f t="shared" si="3"/>
        <v>0</v>
      </c>
      <c r="W46" s="22">
        <f t="shared" si="4"/>
        <v>0</v>
      </c>
      <c r="X46" s="22">
        <f t="shared" si="5"/>
        <v>0</v>
      </c>
      <c r="Y46" s="22">
        <f t="shared" si="6"/>
        <v>0</v>
      </c>
      <c r="Z46" s="22">
        <f t="shared" si="7"/>
        <v>0</v>
      </c>
      <c r="AA46" s="22">
        <f t="shared" si="8"/>
        <v>0</v>
      </c>
      <c r="AB46" s="38">
        <f t="shared" si="9"/>
        <v>0</v>
      </c>
    </row>
    <row r="47" spans="1:28" x14ac:dyDescent="0.3">
      <c r="A47" s="12" t="s">
        <v>190</v>
      </c>
      <c r="B47" s="21">
        <v>40</v>
      </c>
      <c r="C47" s="14">
        <v>0</v>
      </c>
      <c r="D47" s="14">
        <v>0</v>
      </c>
      <c r="E47" s="14">
        <v>36</v>
      </c>
      <c r="F47" s="14">
        <v>1</v>
      </c>
      <c r="G47" s="14">
        <v>0</v>
      </c>
      <c r="H47" s="14">
        <v>0</v>
      </c>
      <c r="I47" s="14">
        <v>0</v>
      </c>
      <c r="J47" s="19">
        <v>5</v>
      </c>
      <c r="K47" s="24">
        <v>40</v>
      </c>
      <c r="L47" s="22">
        <v>0</v>
      </c>
      <c r="M47" s="22">
        <v>0</v>
      </c>
      <c r="N47" s="22">
        <v>36</v>
      </c>
      <c r="O47" s="22">
        <v>1</v>
      </c>
      <c r="P47" s="22">
        <v>0</v>
      </c>
      <c r="Q47" s="22">
        <v>0</v>
      </c>
      <c r="R47" s="22">
        <v>0</v>
      </c>
      <c r="S47" s="20">
        <v>5</v>
      </c>
      <c r="T47" s="24">
        <f t="shared" si="1"/>
        <v>0</v>
      </c>
      <c r="U47" s="22">
        <f t="shared" si="2"/>
        <v>0</v>
      </c>
      <c r="V47" s="22">
        <f t="shared" si="3"/>
        <v>0</v>
      </c>
      <c r="W47" s="22">
        <f t="shared" si="4"/>
        <v>0</v>
      </c>
      <c r="X47" s="22">
        <f t="shared" si="5"/>
        <v>0</v>
      </c>
      <c r="Y47" s="22">
        <f t="shared" si="6"/>
        <v>0</v>
      </c>
      <c r="Z47" s="22">
        <f t="shared" si="7"/>
        <v>0</v>
      </c>
      <c r="AA47" s="22">
        <f t="shared" si="8"/>
        <v>0</v>
      </c>
      <c r="AB47" s="38">
        <f t="shared" si="9"/>
        <v>0</v>
      </c>
    </row>
    <row r="48" spans="1:28" x14ac:dyDescent="0.3">
      <c r="A48" s="12" t="s">
        <v>197</v>
      </c>
      <c r="B48" s="21">
        <v>2</v>
      </c>
      <c r="C48" s="14">
        <v>20</v>
      </c>
      <c r="D48" s="14">
        <v>0</v>
      </c>
      <c r="E48" s="14">
        <v>21</v>
      </c>
      <c r="F48" s="14">
        <v>0</v>
      </c>
      <c r="G48" s="14">
        <v>0</v>
      </c>
      <c r="H48" s="14">
        <v>0</v>
      </c>
      <c r="I48" s="14">
        <v>0</v>
      </c>
      <c r="J48" s="19">
        <v>1</v>
      </c>
      <c r="K48" s="24">
        <v>2</v>
      </c>
      <c r="L48" s="22">
        <v>20</v>
      </c>
      <c r="M48" s="22">
        <v>0</v>
      </c>
      <c r="N48" s="22">
        <v>21</v>
      </c>
      <c r="O48" s="22">
        <v>0</v>
      </c>
      <c r="P48" s="22">
        <v>0</v>
      </c>
      <c r="Q48" s="22">
        <v>0</v>
      </c>
      <c r="R48" s="22">
        <v>0</v>
      </c>
      <c r="S48" s="20">
        <v>1</v>
      </c>
      <c r="T48" s="24">
        <f t="shared" si="1"/>
        <v>0</v>
      </c>
      <c r="U48" s="22">
        <f t="shared" si="2"/>
        <v>0</v>
      </c>
      <c r="V48" s="22">
        <f t="shared" si="3"/>
        <v>0</v>
      </c>
      <c r="W48" s="22">
        <f t="shared" si="4"/>
        <v>0</v>
      </c>
      <c r="X48" s="22">
        <f t="shared" si="5"/>
        <v>0</v>
      </c>
      <c r="Y48" s="22">
        <f t="shared" si="6"/>
        <v>0</v>
      </c>
      <c r="Z48" s="22">
        <f t="shared" si="7"/>
        <v>0</v>
      </c>
      <c r="AA48" s="22">
        <f t="shared" si="8"/>
        <v>0</v>
      </c>
      <c r="AB48" s="38">
        <f t="shared" si="9"/>
        <v>0</v>
      </c>
    </row>
    <row r="49" spans="1:28" x14ac:dyDescent="0.3">
      <c r="A49" s="12" t="s">
        <v>196</v>
      </c>
      <c r="B49" s="21">
        <v>52</v>
      </c>
      <c r="C49" s="14">
        <v>0</v>
      </c>
      <c r="D49" s="14">
        <v>0</v>
      </c>
      <c r="E49" s="14">
        <v>51</v>
      </c>
      <c r="F49" s="14">
        <v>0</v>
      </c>
      <c r="G49" s="14">
        <v>0</v>
      </c>
      <c r="H49" s="14">
        <v>0</v>
      </c>
      <c r="I49" s="14">
        <v>0</v>
      </c>
      <c r="J49" s="19">
        <v>1</v>
      </c>
      <c r="K49" s="24">
        <v>52</v>
      </c>
      <c r="L49" s="22">
        <v>0</v>
      </c>
      <c r="M49" s="22">
        <v>0</v>
      </c>
      <c r="N49" s="22">
        <v>51</v>
      </c>
      <c r="O49" s="22">
        <v>0</v>
      </c>
      <c r="P49" s="22">
        <v>0</v>
      </c>
      <c r="Q49" s="22">
        <v>0</v>
      </c>
      <c r="R49" s="22">
        <v>0</v>
      </c>
      <c r="S49" s="20">
        <v>1</v>
      </c>
      <c r="T49" s="24">
        <f t="shared" si="1"/>
        <v>0</v>
      </c>
      <c r="U49" s="22">
        <f t="shared" si="2"/>
        <v>0</v>
      </c>
      <c r="V49" s="22">
        <f t="shared" si="3"/>
        <v>0</v>
      </c>
      <c r="W49" s="22">
        <f t="shared" si="4"/>
        <v>0</v>
      </c>
      <c r="X49" s="22">
        <f t="shared" si="5"/>
        <v>0</v>
      </c>
      <c r="Y49" s="22">
        <f t="shared" si="6"/>
        <v>0</v>
      </c>
      <c r="Z49" s="22">
        <f t="shared" si="7"/>
        <v>0</v>
      </c>
      <c r="AA49" s="22">
        <f t="shared" si="8"/>
        <v>0</v>
      </c>
      <c r="AB49" s="38">
        <f t="shared" si="9"/>
        <v>0</v>
      </c>
    </row>
    <row r="50" spans="1:28" x14ac:dyDescent="0.3">
      <c r="A50" s="12" t="s">
        <v>193</v>
      </c>
      <c r="B50" s="21">
        <v>16</v>
      </c>
      <c r="C50" s="14">
        <v>750</v>
      </c>
      <c r="D50" s="14">
        <v>0</v>
      </c>
      <c r="E50" s="14">
        <v>131</v>
      </c>
      <c r="F50" s="14">
        <v>3</v>
      </c>
      <c r="G50" s="14">
        <v>0</v>
      </c>
      <c r="H50" s="14">
        <v>0</v>
      </c>
      <c r="I50" s="14">
        <v>0</v>
      </c>
      <c r="J50" s="19">
        <v>638</v>
      </c>
      <c r="K50" s="24">
        <v>16</v>
      </c>
      <c r="L50" s="22">
        <v>750</v>
      </c>
      <c r="M50" s="22">
        <v>0</v>
      </c>
      <c r="N50" s="22">
        <v>131</v>
      </c>
      <c r="O50" s="22">
        <v>3</v>
      </c>
      <c r="P50" s="22">
        <v>0</v>
      </c>
      <c r="Q50" s="22">
        <v>0</v>
      </c>
      <c r="R50" s="22">
        <v>0</v>
      </c>
      <c r="S50" s="20">
        <v>638</v>
      </c>
      <c r="T50" s="24">
        <f t="shared" si="1"/>
        <v>0</v>
      </c>
      <c r="U50" s="22">
        <f t="shared" si="2"/>
        <v>0</v>
      </c>
      <c r="V50" s="22">
        <f t="shared" si="3"/>
        <v>0</v>
      </c>
      <c r="W50" s="22">
        <f t="shared" si="4"/>
        <v>0</v>
      </c>
      <c r="X50" s="22">
        <f t="shared" si="5"/>
        <v>0</v>
      </c>
      <c r="Y50" s="22">
        <f t="shared" si="6"/>
        <v>0</v>
      </c>
      <c r="Z50" s="22">
        <f t="shared" si="7"/>
        <v>0</v>
      </c>
      <c r="AA50" s="22">
        <f t="shared" si="8"/>
        <v>0</v>
      </c>
      <c r="AB50" s="38">
        <f t="shared" si="9"/>
        <v>0</v>
      </c>
    </row>
    <row r="51" spans="1:28" x14ac:dyDescent="0.3">
      <c r="A51" s="12" t="s">
        <v>194</v>
      </c>
      <c r="B51" s="21">
        <v>0</v>
      </c>
      <c r="C51" s="14">
        <v>120</v>
      </c>
      <c r="D51" s="14">
        <v>0</v>
      </c>
      <c r="E51" s="14">
        <v>86</v>
      </c>
      <c r="F51" s="14">
        <v>0</v>
      </c>
      <c r="G51" s="14">
        <v>0</v>
      </c>
      <c r="H51" s="14">
        <v>0</v>
      </c>
      <c r="I51" s="14">
        <v>0</v>
      </c>
      <c r="J51" s="19">
        <v>34</v>
      </c>
      <c r="K51" s="24">
        <v>0</v>
      </c>
      <c r="L51" s="22">
        <v>120</v>
      </c>
      <c r="M51" s="22">
        <v>0</v>
      </c>
      <c r="N51" s="22">
        <v>86</v>
      </c>
      <c r="O51" s="22">
        <v>0</v>
      </c>
      <c r="P51" s="22">
        <v>0</v>
      </c>
      <c r="Q51" s="22">
        <v>0</v>
      </c>
      <c r="R51" s="22">
        <v>0</v>
      </c>
      <c r="S51" s="20">
        <v>34</v>
      </c>
      <c r="T51" s="24">
        <f t="shared" si="1"/>
        <v>0</v>
      </c>
      <c r="U51" s="22">
        <f t="shared" si="2"/>
        <v>0</v>
      </c>
      <c r="V51" s="22">
        <f t="shared" si="3"/>
        <v>0</v>
      </c>
      <c r="W51" s="22">
        <f t="shared" si="4"/>
        <v>0</v>
      </c>
      <c r="X51" s="22">
        <f t="shared" si="5"/>
        <v>0</v>
      </c>
      <c r="Y51" s="22">
        <f t="shared" si="6"/>
        <v>0</v>
      </c>
      <c r="Z51" s="22">
        <f t="shared" si="7"/>
        <v>0</v>
      </c>
      <c r="AA51" s="22">
        <f t="shared" si="8"/>
        <v>0</v>
      </c>
      <c r="AB51" s="38">
        <f t="shared" si="9"/>
        <v>0</v>
      </c>
    </row>
    <row r="52" spans="1:28" x14ac:dyDescent="0.3">
      <c r="A52" s="12" t="s">
        <v>198</v>
      </c>
      <c r="B52" s="21">
        <v>0</v>
      </c>
      <c r="C52" s="14">
        <v>14</v>
      </c>
      <c r="D52" s="14">
        <v>0</v>
      </c>
      <c r="E52" s="14">
        <v>14</v>
      </c>
      <c r="F52" s="14">
        <v>0</v>
      </c>
      <c r="G52" s="14">
        <v>0</v>
      </c>
      <c r="H52" s="14">
        <v>0</v>
      </c>
      <c r="I52" s="14">
        <v>0</v>
      </c>
      <c r="J52" s="19">
        <v>0</v>
      </c>
      <c r="K52" s="24">
        <v>0</v>
      </c>
      <c r="L52" s="22">
        <v>14</v>
      </c>
      <c r="M52" s="22">
        <v>0</v>
      </c>
      <c r="N52" s="22">
        <v>14</v>
      </c>
      <c r="O52" s="22">
        <v>0</v>
      </c>
      <c r="P52" s="22">
        <v>0</v>
      </c>
      <c r="Q52" s="22">
        <v>0</v>
      </c>
      <c r="R52" s="22">
        <v>0</v>
      </c>
      <c r="S52" s="20">
        <v>0</v>
      </c>
      <c r="T52" s="24">
        <f t="shared" si="1"/>
        <v>0</v>
      </c>
      <c r="U52" s="22">
        <f t="shared" si="2"/>
        <v>0</v>
      </c>
      <c r="V52" s="22">
        <f t="shared" si="3"/>
        <v>0</v>
      </c>
      <c r="W52" s="22">
        <f t="shared" si="4"/>
        <v>0</v>
      </c>
      <c r="X52" s="22">
        <f t="shared" si="5"/>
        <v>0</v>
      </c>
      <c r="Y52" s="22">
        <f t="shared" si="6"/>
        <v>0</v>
      </c>
      <c r="Z52" s="22">
        <f t="shared" si="7"/>
        <v>0</v>
      </c>
      <c r="AA52" s="22">
        <f t="shared" si="8"/>
        <v>0</v>
      </c>
      <c r="AB52" s="38">
        <f t="shared" si="9"/>
        <v>0</v>
      </c>
    </row>
    <row r="53" spans="1:28" x14ac:dyDescent="0.3">
      <c r="A53" s="12" t="s">
        <v>201</v>
      </c>
      <c r="B53" s="21">
        <v>0</v>
      </c>
      <c r="C53" s="14">
        <v>80</v>
      </c>
      <c r="D53" s="14">
        <v>20</v>
      </c>
      <c r="E53" s="14">
        <v>31</v>
      </c>
      <c r="F53" s="14">
        <v>1</v>
      </c>
      <c r="G53" s="14">
        <v>0</v>
      </c>
      <c r="H53" s="14">
        <v>0</v>
      </c>
      <c r="I53" s="14">
        <v>0</v>
      </c>
      <c r="J53" s="19">
        <v>30</v>
      </c>
      <c r="K53" s="24">
        <v>0</v>
      </c>
      <c r="L53" s="22">
        <v>80</v>
      </c>
      <c r="M53" s="22">
        <v>20</v>
      </c>
      <c r="N53" s="22">
        <v>31</v>
      </c>
      <c r="O53" s="22">
        <v>1</v>
      </c>
      <c r="P53" s="22">
        <v>0</v>
      </c>
      <c r="Q53" s="22">
        <v>0</v>
      </c>
      <c r="R53" s="22">
        <v>0</v>
      </c>
      <c r="S53" s="20">
        <v>30</v>
      </c>
      <c r="T53" s="24">
        <f t="shared" si="1"/>
        <v>0</v>
      </c>
      <c r="U53" s="22">
        <f t="shared" si="2"/>
        <v>0</v>
      </c>
      <c r="V53" s="22">
        <f t="shared" si="3"/>
        <v>0</v>
      </c>
      <c r="W53" s="22">
        <f t="shared" si="4"/>
        <v>0</v>
      </c>
      <c r="X53" s="22">
        <f t="shared" si="5"/>
        <v>0</v>
      </c>
      <c r="Y53" s="22">
        <f t="shared" si="6"/>
        <v>0</v>
      </c>
      <c r="Z53" s="22">
        <f t="shared" si="7"/>
        <v>0</v>
      </c>
      <c r="AA53" s="22">
        <f t="shared" si="8"/>
        <v>0</v>
      </c>
      <c r="AB53" s="38">
        <f t="shared" si="9"/>
        <v>0</v>
      </c>
    </row>
    <row r="54" spans="1:28" x14ac:dyDescent="0.3">
      <c r="A54" s="12" t="s">
        <v>200</v>
      </c>
      <c r="B54" s="21">
        <v>0</v>
      </c>
      <c r="C54" s="14">
        <v>91</v>
      </c>
      <c r="D54" s="14">
        <v>0</v>
      </c>
      <c r="E54" s="14">
        <v>52</v>
      </c>
      <c r="F54" s="14">
        <v>0</v>
      </c>
      <c r="G54" s="14">
        <v>0</v>
      </c>
      <c r="H54" s="14">
        <v>0</v>
      </c>
      <c r="I54" s="14">
        <v>0</v>
      </c>
      <c r="J54" s="19">
        <v>39</v>
      </c>
      <c r="K54" s="24">
        <v>0</v>
      </c>
      <c r="L54" s="22">
        <v>91</v>
      </c>
      <c r="M54" s="22">
        <v>0</v>
      </c>
      <c r="N54" s="22">
        <v>52</v>
      </c>
      <c r="O54" s="22">
        <v>0</v>
      </c>
      <c r="P54" s="22">
        <v>0</v>
      </c>
      <c r="Q54" s="22">
        <v>0</v>
      </c>
      <c r="R54" s="22">
        <v>0</v>
      </c>
      <c r="S54" s="20">
        <v>37</v>
      </c>
      <c r="T54" s="24">
        <f t="shared" si="1"/>
        <v>0</v>
      </c>
      <c r="U54" s="22">
        <f t="shared" si="2"/>
        <v>0</v>
      </c>
      <c r="V54" s="22">
        <f t="shared" si="3"/>
        <v>0</v>
      </c>
      <c r="W54" s="22">
        <f t="shared" si="4"/>
        <v>0</v>
      </c>
      <c r="X54" s="22">
        <f t="shared" si="5"/>
        <v>0</v>
      </c>
      <c r="Y54" s="22">
        <f t="shared" si="6"/>
        <v>0</v>
      </c>
      <c r="Z54" s="22">
        <f t="shared" si="7"/>
        <v>0</v>
      </c>
      <c r="AA54" s="22">
        <f t="shared" si="8"/>
        <v>0</v>
      </c>
      <c r="AB54" s="38">
        <f t="shared" si="9"/>
        <v>2</v>
      </c>
    </row>
    <row r="55" spans="1:28" x14ac:dyDescent="0.3">
      <c r="A55" s="12" t="s">
        <v>199</v>
      </c>
      <c r="B55" s="21">
        <v>0</v>
      </c>
      <c r="C55" s="14">
        <v>100</v>
      </c>
      <c r="D55" s="14">
        <v>0</v>
      </c>
      <c r="E55" s="14">
        <v>103</v>
      </c>
      <c r="F55" s="14">
        <v>1</v>
      </c>
      <c r="G55" s="14">
        <v>0</v>
      </c>
      <c r="H55" s="14">
        <v>0</v>
      </c>
      <c r="I55" s="14">
        <v>0</v>
      </c>
      <c r="J55" s="19">
        <v>-2</v>
      </c>
      <c r="K55" s="24">
        <v>0</v>
      </c>
      <c r="L55" s="22">
        <v>100</v>
      </c>
      <c r="M55" s="22">
        <v>0</v>
      </c>
      <c r="N55" s="22">
        <v>103</v>
      </c>
      <c r="O55" s="22">
        <v>1</v>
      </c>
      <c r="P55" s="22">
        <v>0</v>
      </c>
      <c r="Q55" s="22">
        <v>0</v>
      </c>
      <c r="R55" s="22">
        <v>0</v>
      </c>
      <c r="S55" s="20">
        <v>0</v>
      </c>
      <c r="T55" s="24">
        <f t="shared" si="1"/>
        <v>0</v>
      </c>
      <c r="U55" s="22">
        <f t="shared" si="2"/>
        <v>0</v>
      </c>
      <c r="V55" s="22">
        <f t="shared" si="3"/>
        <v>0</v>
      </c>
      <c r="W55" s="22">
        <f t="shared" si="4"/>
        <v>0</v>
      </c>
      <c r="X55" s="22">
        <f t="shared" si="5"/>
        <v>0</v>
      </c>
      <c r="Y55" s="22">
        <f t="shared" si="6"/>
        <v>0</v>
      </c>
      <c r="Z55" s="22">
        <f t="shared" si="7"/>
        <v>0</v>
      </c>
      <c r="AA55" s="22">
        <f t="shared" si="8"/>
        <v>0</v>
      </c>
      <c r="AB55" s="38">
        <f t="shared" si="9"/>
        <v>-2</v>
      </c>
    </row>
    <row r="56" spans="1:28" x14ac:dyDescent="0.3">
      <c r="A56" s="12" t="s">
        <v>205</v>
      </c>
      <c r="B56" s="21">
        <v>46</v>
      </c>
      <c r="C56" s="14">
        <v>140</v>
      </c>
      <c r="D56" s="14">
        <v>0</v>
      </c>
      <c r="E56" s="14">
        <v>158</v>
      </c>
      <c r="F56" s="14">
        <v>2</v>
      </c>
      <c r="G56" s="14">
        <v>0</v>
      </c>
      <c r="H56" s="14">
        <v>0</v>
      </c>
      <c r="I56" s="14">
        <v>0</v>
      </c>
      <c r="J56" s="19">
        <v>30</v>
      </c>
      <c r="K56" s="24">
        <v>46</v>
      </c>
      <c r="L56" s="22">
        <v>140</v>
      </c>
      <c r="M56" s="22">
        <v>0</v>
      </c>
      <c r="N56" s="22">
        <v>158</v>
      </c>
      <c r="O56" s="22">
        <v>2</v>
      </c>
      <c r="P56" s="22">
        <v>0</v>
      </c>
      <c r="Q56" s="22">
        <v>0</v>
      </c>
      <c r="R56" s="22">
        <v>0</v>
      </c>
      <c r="S56" s="20">
        <v>30</v>
      </c>
      <c r="T56" s="24">
        <f t="shared" si="1"/>
        <v>0</v>
      </c>
      <c r="U56" s="22">
        <f t="shared" si="2"/>
        <v>0</v>
      </c>
      <c r="V56" s="22">
        <f t="shared" si="3"/>
        <v>0</v>
      </c>
      <c r="W56" s="22">
        <f t="shared" si="4"/>
        <v>0</v>
      </c>
      <c r="X56" s="22">
        <f t="shared" si="5"/>
        <v>0</v>
      </c>
      <c r="Y56" s="22">
        <f t="shared" si="6"/>
        <v>0</v>
      </c>
      <c r="Z56" s="22">
        <f t="shared" si="7"/>
        <v>0</v>
      </c>
      <c r="AA56" s="22">
        <f t="shared" si="8"/>
        <v>0</v>
      </c>
      <c r="AB56" s="38">
        <f t="shared" si="9"/>
        <v>0</v>
      </c>
    </row>
    <row r="57" spans="1:28" x14ac:dyDescent="0.3">
      <c r="A57" s="12" t="s">
        <v>204</v>
      </c>
      <c r="B57" s="21">
        <v>22</v>
      </c>
      <c r="C57" s="14">
        <v>80</v>
      </c>
      <c r="D57" s="14">
        <v>0</v>
      </c>
      <c r="E57" s="14">
        <v>91</v>
      </c>
      <c r="F57" s="14">
        <v>1</v>
      </c>
      <c r="G57" s="14">
        <v>0</v>
      </c>
      <c r="H57" s="14">
        <v>0</v>
      </c>
      <c r="I57" s="14">
        <v>0</v>
      </c>
      <c r="J57" s="19">
        <v>12</v>
      </c>
      <c r="K57" s="24">
        <v>22</v>
      </c>
      <c r="L57" s="22">
        <v>80</v>
      </c>
      <c r="M57" s="22">
        <v>0</v>
      </c>
      <c r="N57" s="22">
        <v>91</v>
      </c>
      <c r="O57" s="22">
        <v>1</v>
      </c>
      <c r="P57" s="22">
        <v>0</v>
      </c>
      <c r="Q57" s="22">
        <v>0</v>
      </c>
      <c r="R57" s="22">
        <v>0</v>
      </c>
      <c r="S57" s="20">
        <v>12</v>
      </c>
      <c r="T57" s="24">
        <f t="shared" si="1"/>
        <v>0</v>
      </c>
      <c r="U57" s="22">
        <f t="shared" si="2"/>
        <v>0</v>
      </c>
      <c r="V57" s="22">
        <f t="shared" si="3"/>
        <v>0</v>
      </c>
      <c r="W57" s="22">
        <f t="shared" si="4"/>
        <v>0</v>
      </c>
      <c r="X57" s="22">
        <f t="shared" si="5"/>
        <v>0</v>
      </c>
      <c r="Y57" s="22">
        <f t="shared" si="6"/>
        <v>0</v>
      </c>
      <c r="Z57" s="22">
        <f t="shared" si="7"/>
        <v>0</v>
      </c>
      <c r="AA57" s="22">
        <f t="shared" si="8"/>
        <v>0</v>
      </c>
      <c r="AB57" s="38">
        <f t="shared" si="9"/>
        <v>0</v>
      </c>
    </row>
    <row r="58" spans="1:28" x14ac:dyDescent="0.3">
      <c r="A58" s="12" t="s">
        <v>203</v>
      </c>
      <c r="B58" s="21">
        <v>13</v>
      </c>
      <c r="C58" s="14">
        <v>80</v>
      </c>
      <c r="D58" s="14">
        <v>0</v>
      </c>
      <c r="E58" s="14">
        <v>77</v>
      </c>
      <c r="F58" s="14">
        <v>1</v>
      </c>
      <c r="G58" s="14">
        <v>0</v>
      </c>
      <c r="H58" s="14">
        <v>0</v>
      </c>
      <c r="I58" s="14">
        <v>0</v>
      </c>
      <c r="J58" s="19">
        <v>17</v>
      </c>
      <c r="K58" s="24">
        <v>13</v>
      </c>
      <c r="L58" s="22">
        <v>80</v>
      </c>
      <c r="M58" s="22">
        <v>0</v>
      </c>
      <c r="N58" s="22">
        <v>77</v>
      </c>
      <c r="O58" s="22">
        <v>1</v>
      </c>
      <c r="P58" s="22">
        <v>0</v>
      </c>
      <c r="Q58" s="22">
        <v>0</v>
      </c>
      <c r="R58" s="22">
        <v>0</v>
      </c>
      <c r="S58" s="20">
        <v>17</v>
      </c>
      <c r="T58" s="24">
        <f t="shared" si="1"/>
        <v>0</v>
      </c>
      <c r="U58" s="22">
        <f t="shared" si="2"/>
        <v>0</v>
      </c>
      <c r="V58" s="22">
        <f t="shared" si="3"/>
        <v>0</v>
      </c>
      <c r="W58" s="22">
        <f t="shared" si="4"/>
        <v>0</v>
      </c>
      <c r="X58" s="22">
        <f t="shared" si="5"/>
        <v>0</v>
      </c>
      <c r="Y58" s="22">
        <f t="shared" si="6"/>
        <v>0</v>
      </c>
      <c r="Z58" s="22">
        <f t="shared" si="7"/>
        <v>0</v>
      </c>
      <c r="AA58" s="22">
        <f t="shared" si="8"/>
        <v>0</v>
      </c>
      <c r="AB58" s="38">
        <f t="shared" si="9"/>
        <v>0</v>
      </c>
    </row>
    <row r="59" spans="1:28" x14ac:dyDescent="0.3">
      <c r="A59" s="12" t="s">
        <v>202</v>
      </c>
      <c r="B59" s="21">
        <v>2</v>
      </c>
      <c r="C59" s="14">
        <v>50</v>
      </c>
      <c r="D59" s="14">
        <v>0</v>
      </c>
      <c r="E59" s="14">
        <v>4</v>
      </c>
      <c r="F59" s="14">
        <v>0</v>
      </c>
      <c r="G59" s="14">
        <v>0</v>
      </c>
      <c r="H59" s="14">
        <v>0</v>
      </c>
      <c r="I59" s="14">
        <v>0</v>
      </c>
      <c r="J59" s="19">
        <v>48</v>
      </c>
      <c r="K59" s="24">
        <v>2</v>
      </c>
      <c r="L59" s="22">
        <v>50</v>
      </c>
      <c r="M59" s="22">
        <v>0</v>
      </c>
      <c r="N59" s="22">
        <v>4</v>
      </c>
      <c r="O59" s="22">
        <v>0</v>
      </c>
      <c r="P59" s="22">
        <v>0</v>
      </c>
      <c r="Q59" s="22">
        <v>0</v>
      </c>
      <c r="R59" s="22">
        <v>0</v>
      </c>
      <c r="S59" s="20">
        <v>48</v>
      </c>
      <c r="T59" s="24">
        <f t="shared" si="1"/>
        <v>0</v>
      </c>
      <c r="U59" s="22">
        <f t="shared" si="2"/>
        <v>0</v>
      </c>
      <c r="V59" s="22">
        <f t="shared" si="3"/>
        <v>0</v>
      </c>
      <c r="W59" s="22">
        <f t="shared" si="4"/>
        <v>0</v>
      </c>
      <c r="X59" s="22">
        <f t="shared" si="5"/>
        <v>0</v>
      </c>
      <c r="Y59" s="22">
        <f t="shared" si="6"/>
        <v>0</v>
      </c>
      <c r="Z59" s="22">
        <f t="shared" si="7"/>
        <v>0</v>
      </c>
      <c r="AA59" s="22">
        <f t="shared" si="8"/>
        <v>0</v>
      </c>
      <c r="AB59" s="38">
        <f t="shared" si="9"/>
        <v>0</v>
      </c>
    </row>
    <row r="60" spans="1:28" x14ac:dyDescent="0.3">
      <c r="A60" s="12" t="s">
        <v>207</v>
      </c>
      <c r="B60" s="21">
        <v>0</v>
      </c>
      <c r="C60" s="14">
        <v>1440</v>
      </c>
      <c r="D60" s="14">
        <v>210</v>
      </c>
      <c r="E60" s="14">
        <v>1170</v>
      </c>
      <c r="F60" s="14">
        <v>139</v>
      </c>
      <c r="G60" s="14">
        <v>0</v>
      </c>
      <c r="H60" s="14">
        <v>0</v>
      </c>
      <c r="I60" s="14">
        <v>0</v>
      </c>
      <c r="J60" s="19">
        <v>199</v>
      </c>
      <c r="K60" s="24">
        <v>0</v>
      </c>
      <c r="L60" s="22">
        <v>1240</v>
      </c>
      <c r="M60" s="22">
        <v>210</v>
      </c>
      <c r="N60" s="22">
        <v>1170</v>
      </c>
      <c r="O60" s="22">
        <v>139</v>
      </c>
      <c r="P60" s="22">
        <v>0</v>
      </c>
      <c r="Q60" s="22">
        <v>0</v>
      </c>
      <c r="R60" s="22">
        <v>0</v>
      </c>
      <c r="S60" s="20">
        <v>-1</v>
      </c>
      <c r="T60" s="24">
        <f t="shared" si="1"/>
        <v>0</v>
      </c>
      <c r="U60" s="22">
        <v>0</v>
      </c>
      <c r="V60" s="22">
        <f t="shared" si="3"/>
        <v>0</v>
      </c>
      <c r="W60" s="22">
        <f t="shared" si="4"/>
        <v>0</v>
      </c>
      <c r="X60" s="22">
        <f t="shared" si="5"/>
        <v>0</v>
      </c>
      <c r="Y60" s="22">
        <f t="shared" si="6"/>
        <v>0</v>
      </c>
      <c r="Z60" s="22">
        <f t="shared" si="7"/>
        <v>0</v>
      </c>
      <c r="AA60" s="22">
        <f t="shared" si="8"/>
        <v>0</v>
      </c>
      <c r="AB60" s="38">
        <v>0</v>
      </c>
    </row>
    <row r="61" spans="1:28" x14ac:dyDescent="0.3">
      <c r="A61" s="12" t="s">
        <v>208</v>
      </c>
      <c r="B61" s="21">
        <v>0</v>
      </c>
      <c r="C61" s="14">
        <v>80</v>
      </c>
      <c r="D61" s="14">
        <v>0</v>
      </c>
      <c r="E61" s="14">
        <v>13</v>
      </c>
      <c r="F61" s="14">
        <v>0</v>
      </c>
      <c r="G61" s="14">
        <v>0</v>
      </c>
      <c r="H61" s="14">
        <v>0</v>
      </c>
      <c r="I61" s="14">
        <v>0</v>
      </c>
      <c r="J61" s="19">
        <v>67</v>
      </c>
      <c r="K61" s="24">
        <v>0</v>
      </c>
      <c r="L61" s="22">
        <v>80</v>
      </c>
      <c r="M61" s="22">
        <v>0</v>
      </c>
      <c r="N61" s="22">
        <v>13</v>
      </c>
      <c r="O61" s="22">
        <v>0</v>
      </c>
      <c r="P61" s="22">
        <v>0</v>
      </c>
      <c r="Q61" s="22">
        <v>0</v>
      </c>
      <c r="R61" s="22">
        <v>0</v>
      </c>
      <c r="S61" s="20">
        <v>67</v>
      </c>
      <c r="T61" s="24">
        <f t="shared" si="1"/>
        <v>0</v>
      </c>
      <c r="U61" s="22">
        <f t="shared" si="2"/>
        <v>0</v>
      </c>
      <c r="V61" s="22">
        <f t="shared" si="3"/>
        <v>0</v>
      </c>
      <c r="W61" s="22">
        <f t="shared" si="4"/>
        <v>0</v>
      </c>
      <c r="X61" s="22">
        <f t="shared" si="5"/>
        <v>0</v>
      </c>
      <c r="Y61" s="22">
        <f t="shared" si="6"/>
        <v>0</v>
      </c>
      <c r="Z61" s="22">
        <f t="shared" si="7"/>
        <v>0</v>
      </c>
      <c r="AA61" s="22">
        <f t="shared" si="8"/>
        <v>0</v>
      </c>
      <c r="AB61" s="38">
        <f t="shared" si="9"/>
        <v>0</v>
      </c>
    </row>
    <row r="62" spans="1:28" x14ac:dyDescent="0.3">
      <c r="A62" s="12" t="s">
        <v>206</v>
      </c>
      <c r="B62" s="21">
        <v>0</v>
      </c>
      <c r="C62" s="14">
        <v>1600</v>
      </c>
      <c r="D62" s="14">
        <v>545</v>
      </c>
      <c r="E62" s="14">
        <v>932</v>
      </c>
      <c r="F62" s="14">
        <v>76</v>
      </c>
      <c r="G62" s="14">
        <v>0</v>
      </c>
      <c r="H62" s="14">
        <v>0</v>
      </c>
      <c r="I62" s="14">
        <v>0</v>
      </c>
      <c r="J62" s="19">
        <v>199</v>
      </c>
      <c r="K62" s="24">
        <v>0</v>
      </c>
      <c r="L62" s="22">
        <v>1800</v>
      </c>
      <c r="M62" s="22">
        <v>545</v>
      </c>
      <c r="N62" s="22">
        <v>932</v>
      </c>
      <c r="O62" s="22">
        <v>76</v>
      </c>
      <c r="P62" s="22">
        <v>0</v>
      </c>
      <c r="Q62" s="22">
        <v>0</v>
      </c>
      <c r="R62" s="22">
        <v>0</v>
      </c>
      <c r="S62" s="20">
        <v>399</v>
      </c>
      <c r="T62" s="24">
        <f t="shared" si="1"/>
        <v>0</v>
      </c>
      <c r="U62" s="22">
        <v>0</v>
      </c>
      <c r="V62" s="22">
        <f t="shared" si="3"/>
        <v>0</v>
      </c>
      <c r="W62" s="22">
        <f t="shared" si="4"/>
        <v>0</v>
      </c>
      <c r="X62" s="22">
        <f t="shared" si="5"/>
        <v>0</v>
      </c>
      <c r="Y62" s="22">
        <f t="shared" si="6"/>
        <v>0</v>
      </c>
      <c r="Z62" s="22">
        <f t="shared" si="7"/>
        <v>0</v>
      </c>
      <c r="AA62" s="22">
        <f t="shared" si="8"/>
        <v>0</v>
      </c>
      <c r="AB62" s="38">
        <v>0</v>
      </c>
    </row>
    <row r="63" spans="1:28" x14ac:dyDescent="0.3">
      <c r="A63" s="12" t="s">
        <v>147</v>
      </c>
      <c r="B63" s="21">
        <v>1</v>
      </c>
      <c r="C63" s="14">
        <v>161</v>
      </c>
      <c r="D63" s="14">
        <v>0</v>
      </c>
      <c r="E63" s="14">
        <v>161</v>
      </c>
      <c r="F63" s="14">
        <v>0</v>
      </c>
      <c r="G63" s="14">
        <v>0</v>
      </c>
      <c r="H63" s="14">
        <v>0</v>
      </c>
      <c r="I63" s="14">
        <v>0</v>
      </c>
      <c r="J63" s="19">
        <v>1</v>
      </c>
      <c r="K63" s="24">
        <v>1</v>
      </c>
      <c r="L63" s="22">
        <v>161</v>
      </c>
      <c r="M63" s="22">
        <v>0</v>
      </c>
      <c r="N63" s="22">
        <v>161</v>
      </c>
      <c r="O63" s="22">
        <v>0</v>
      </c>
      <c r="P63" s="22">
        <v>0</v>
      </c>
      <c r="Q63" s="22">
        <v>0</v>
      </c>
      <c r="R63" s="22">
        <v>0</v>
      </c>
      <c r="S63" s="20">
        <v>1</v>
      </c>
      <c r="T63" s="24">
        <f t="shared" si="1"/>
        <v>0</v>
      </c>
      <c r="U63" s="22">
        <f t="shared" si="2"/>
        <v>0</v>
      </c>
      <c r="V63" s="22">
        <f t="shared" si="3"/>
        <v>0</v>
      </c>
      <c r="W63" s="22">
        <f t="shared" si="4"/>
        <v>0</v>
      </c>
      <c r="X63" s="22">
        <f t="shared" si="5"/>
        <v>0</v>
      </c>
      <c r="Y63" s="22">
        <f t="shared" si="6"/>
        <v>0</v>
      </c>
      <c r="Z63" s="22">
        <f t="shared" si="7"/>
        <v>0</v>
      </c>
      <c r="AA63" s="22">
        <f t="shared" si="8"/>
        <v>0</v>
      </c>
      <c r="AB63" s="38">
        <f t="shared" si="9"/>
        <v>0</v>
      </c>
    </row>
    <row r="64" spans="1:28" x14ac:dyDescent="0.3">
      <c r="A64" s="12" t="s">
        <v>195</v>
      </c>
      <c r="B64" s="21">
        <v>0</v>
      </c>
      <c r="C64" s="14">
        <v>60</v>
      </c>
      <c r="D64" s="14">
        <v>0</v>
      </c>
      <c r="E64" s="14">
        <v>60</v>
      </c>
      <c r="F64" s="14">
        <v>0</v>
      </c>
      <c r="G64" s="14">
        <v>0</v>
      </c>
      <c r="H64" s="14">
        <v>0</v>
      </c>
      <c r="I64" s="14">
        <v>0</v>
      </c>
      <c r="J64" s="19">
        <v>0</v>
      </c>
      <c r="K64" s="24">
        <v>0</v>
      </c>
      <c r="L64" s="22">
        <v>60</v>
      </c>
      <c r="M64" s="22">
        <v>0</v>
      </c>
      <c r="N64" s="22">
        <v>60</v>
      </c>
      <c r="O64" s="22">
        <v>0</v>
      </c>
      <c r="P64" s="22">
        <v>0</v>
      </c>
      <c r="Q64" s="22">
        <v>0</v>
      </c>
      <c r="R64" s="22">
        <v>0</v>
      </c>
      <c r="S64" s="20">
        <v>0</v>
      </c>
      <c r="T64" s="24">
        <f t="shared" si="1"/>
        <v>0</v>
      </c>
      <c r="U64" s="22">
        <f t="shared" si="2"/>
        <v>0</v>
      </c>
      <c r="V64" s="22">
        <f t="shared" si="3"/>
        <v>0</v>
      </c>
      <c r="W64" s="22">
        <f t="shared" si="4"/>
        <v>0</v>
      </c>
      <c r="X64" s="22">
        <f t="shared" si="5"/>
        <v>0</v>
      </c>
      <c r="Y64" s="22">
        <f t="shared" si="6"/>
        <v>0</v>
      </c>
      <c r="Z64" s="22">
        <f t="shared" si="7"/>
        <v>0</v>
      </c>
      <c r="AA64" s="22">
        <f t="shared" si="8"/>
        <v>0</v>
      </c>
      <c r="AB64" s="38">
        <f t="shared" si="9"/>
        <v>0</v>
      </c>
    </row>
    <row r="65" spans="1:28" x14ac:dyDescent="0.3">
      <c r="A65" s="12" t="s">
        <v>159</v>
      </c>
      <c r="B65" s="21">
        <v>0</v>
      </c>
      <c r="C65" s="14">
        <v>180</v>
      </c>
      <c r="D65" s="14">
        <v>0</v>
      </c>
      <c r="E65" s="14">
        <v>126</v>
      </c>
      <c r="F65" s="14">
        <v>2</v>
      </c>
      <c r="G65" s="14">
        <v>0</v>
      </c>
      <c r="H65" s="14">
        <v>0</v>
      </c>
      <c r="I65" s="14">
        <v>0</v>
      </c>
      <c r="J65" s="19">
        <v>56</v>
      </c>
      <c r="K65" s="24">
        <v>0</v>
      </c>
      <c r="L65" s="22">
        <v>180</v>
      </c>
      <c r="M65" s="22">
        <v>0</v>
      </c>
      <c r="N65" s="22">
        <v>126</v>
      </c>
      <c r="O65" s="22">
        <v>2</v>
      </c>
      <c r="P65" s="22">
        <v>0</v>
      </c>
      <c r="Q65" s="22">
        <v>0</v>
      </c>
      <c r="R65" s="22">
        <v>0</v>
      </c>
      <c r="S65" s="20">
        <v>56</v>
      </c>
      <c r="T65" s="24">
        <f t="shared" si="1"/>
        <v>0</v>
      </c>
      <c r="U65" s="22">
        <f t="shared" si="2"/>
        <v>0</v>
      </c>
      <c r="V65" s="22">
        <f t="shared" si="3"/>
        <v>0</v>
      </c>
      <c r="W65" s="22">
        <f t="shared" si="4"/>
        <v>0</v>
      </c>
      <c r="X65" s="22">
        <f t="shared" si="5"/>
        <v>0</v>
      </c>
      <c r="Y65" s="22">
        <f t="shared" si="6"/>
        <v>0</v>
      </c>
      <c r="Z65" s="22">
        <f t="shared" si="7"/>
        <v>0</v>
      </c>
      <c r="AA65" s="22">
        <f t="shared" si="8"/>
        <v>0</v>
      </c>
      <c r="AB65" s="38">
        <f t="shared" si="9"/>
        <v>0</v>
      </c>
    </row>
    <row r="66" spans="1:28" x14ac:dyDescent="0.3">
      <c r="A66" s="12" t="s">
        <v>158</v>
      </c>
      <c r="B66" s="21">
        <v>0</v>
      </c>
      <c r="C66" s="14">
        <v>100</v>
      </c>
      <c r="D66" s="14">
        <v>0</v>
      </c>
      <c r="E66" s="14">
        <v>22</v>
      </c>
      <c r="F66" s="14">
        <v>1</v>
      </c>
      <c r="G66" s="14">
        <v>0</v>
      </c>
      <c r="H66" s="14">
        <v>0</v>
      </c>
      <c r="I66" s="14">
        <v>0</v>
      </c>
      <c r="J66" s="19">
        <v>79</v>
      </c>
      <c r="K66" s="24">
        <v>0</v>
      </c>
      <c r="L66" s="22">
        <v>100</v>
      </c>
      <c r="M66" s="22">
        <v>0</v>
      </c>
      <c r="N66" s="22">
        <v>22</v>
      </c>
      <c r="O66" s="22">
        <v>1</v>
      </c>
      <c r="P66" s="22">
        <v>0</v>
      </c>
      <c r="Q66" s="22">
        <v>0</v>
      </c>
      <c r="R66" s="22">
        <v>0</v>
      </c>
      <c r="S66" s="20">
        <v>79</v>
      </c>
      <c r="T66" s="24">
        <f t="shared" si="1"/>
        <v>0</v>
      </c>
      <c r="U66" s="22">
        <f t="shared" si="2"/>
        <v>0</v>
      </c>
      <c r="V66" s="22">
        <f t="shared" si="3"/>
        <v>0</v>
      </c>
      <c r="W66" s="22">
        <f t="shared" si="4"/>
        <v>0</v>
      </c>
      <c r="X66" s="22">
        <f t="shared" si="5"/>
        <v>0</v>
      </c>
      <c r="Y66" s="22">
        <f t="shared" si="6"/>
        <v>0</v>
      </c>
      <c r="Z66" s="22">
        <f t="shared" si="7"/>
        <v>0</v>
      </c>
      <c r="AA66" s="22">
        <f t="shared" si="8"/>
        <v>0</v>
      </c>
      <c r="AB66" s="38">
        <f t="shared" si="9"/>
        <v>0</v>
      </c>
    </row>
    <row r="67" spans="1:28" x14ac:dyDescent="0.3">
      <c r="A67" s="12" t="s">
        <v>192</v>
      </c>
      <c r="B67" s="21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9">
        <v>0</v>
      </c>
      <c r="K67" s="24">
        <v>4</v>
      </c>
      <c r="L67" s="22">
        <v>0</v>
      </c>
      <c r="M67" s="22">
        <v>0</v>
      </c>
      <c r="N67" s="22">
        <v>5</v>
      </c>
      <c r="O67" s="22">
        <v>1</v>
      </c>
      <c r="P67" s="22">
        <v>0</v>
      </c>
      <c r="Q67" s="22">
        <v>0</v>
      </c>
      <c r="R67" s="22">
        <v>0</v>
      </c>
      <c r="S67" s="20">
        <v>0</v>
      </c>
      <c r="T67" s="24">
        <f t="shared" si="1"/>
        <v>-4</v>
      </c>
      <c r="U67" s="22">
        <f t="shared" si="2"/>
        <v>0</v>
      </c>
      <c r="V67" s="22">
        <f t="shared" si="3"/>
        <v>0</v>
      </c>
      <c r="W67" s="22">
        <f t="shared" si="4"/>
        <v>-5</v>
      </c>
      <c r="X67" s="22">
        <f t="shared" si="5"/>
        <v>-1</v>
      </c>
      <c r="Y67" s="22">
        <f t="shared" si="6"/>
        <v>0</v>
      </c>
      <c r="Z67" s="22">
        <f t="shared" si="7"/>
        <v>0</v>
      </c>
      <c r="AA67" s="22">
        <f t="shared" si="8"/>
        <v>0</v>
      </c>
      <c r="AB67" s="38">
        <f t="shared" si="9"/>
        <v>0</v>
      </c>
    </row>
    <row r="68" spans="1:28" x14ac:dyDescent="0.3">
      <c r="A68" s="12" t="s">
        <v>237</v>
      </c>
      <c r="B68" s="21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9">
        <v>0</v>
      </c>
      <c r="K68" s="24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0">
        <v>0</v>
      </c>
      <c r="T68" s="24">
        <f t="shared" ref="T68:T70" si="10">B68-K68</f>
        <v>0</v>
      </c>
      <c r="U68" s="22">
        <f t="shared" ref="U68:U70" si="11">C68-L68</f>
        <v>0</v>
      </c>
      <c r="V68" s="22">
        <f t="shared" ref="V68:V70" si="12">D68-M68</f>
        <v>0</v>
      </c>
      <c r="W68" s="22">
        <f t="shared" ref="W68:W70" si="13">E68-N68</f>
        <v>0</v>
      </c>
      <c r="X68" s="22">
        <f t="shared" ref="X68:X70" si="14">F68-O68</f>
        <v>0</v>
      </c>
      <c r="Y68" s="22">
        <f t="shared" ref="Y68:Y70" si="15">G68-P68</f>
        <v>0</v>
      </c>
      <c r="Z68" s="22">
        <f t="shared" ref="Z68:Z70" si="16">H68-Q68</f>
        <v>0</v>
      </c>
      <c r="AA68" s="22">
        <f t="shared" ref="AA68:AA70" si="17">I68-R68</f>
        <v>0</v>
      </c>
      <c r="AB68" s="38">
        <f t="shared" ref="AB68:AB70" si="18">J68-S68</f>
        <v>0</v>
      </c>
    </row>
    <row r="69" spans="1:28" x14ac:dyDescent="0.3">
      <c r="A69" s="1" t="s">
        <v>146</v>
      </c>
      <c r="B69" s="21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9">
        <v>0</v>
      </c>
      <c r="K69" s="24">
        <v>12</v>
      </c>
      <c r="L69" s="22">
        <v>0</v>
      </c>
      <c r="M69" s="22">
        <v>0</v>
      </c>
      <c r="N69" s="22">
        <v>9</v>
      </c>
      <c r="O69" s="22">
        <v>1</v>
      </c>
      <c r="P69" s="22">
        <v>0</v>
      </c>
      <c r="Q69" s="22">
        <v>0</v>
      </c>
      <c r="R69" s="22">
        <v>0</v>
      </c>
      <c r="S69" s="20">
        <v>4</v>
      </c>
      <c r="T69" s="24">
        <f t="shared" si="10"/>
        <v>-12</v>
      </c>
      <c r="U69" s="22">
        <f t="shared" si="11"/>
        <v>0</v>
      </c>
      <c r="V69" s="22">
        <f t="shared" si="12"/>
        <v>0</v>
      </c>
      <c r="W69" s="22">
        <f t="shared" si="13"/>
        <v>-9</v>
      </c>
      <c r="X69" s="22">
        <f t="shared" si="14"/>
        <v>-1</v>
      </c>
      <c r="Y69" s="22">
        <f t="shared" si="15"/>
        <v>0</v>
      </c>
      <c r="Z69" s="22">
        <f t="shared" si="16"/>
        <v>0</v>
      </c>
      <c r="AA69" s="22">
        <f t="shared" si="17"/>
        <v>0</v>
      </c>
      <c r="AB69" s="38">
        <f t="shared" si="18"/>
        <v>-4</v>
      </c>
    </row>
    <row r="70" spans="1:28" ht="15" thickBot="1" x14ac:dyDescent="0.35">
      <c r="A70" s="1" t="s">
        <v>145</v>
      </c>
      <c r="B70" s="21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9">
        <v>0</v>
      </c>
      <c r="K70" s="24">
        <v>25</v>
      </c>
      <c r="L70" s="22">
        <v>0</v>
      </c>
      <c r="M70" s="22">
        <v>0</v>
      </c>
      <c r="N70" s="22">
        <v>25</v>
      </c>
      <c r="O70" s="22">
        <v>0</v>
      </c>
      <c r="P70" s="22">
        <v>0</v>
      </c>
      <c r="Q70" s="22">
        <v>0</v>
      </c>
      <c r="R70" s="22">
        <v>0</v>
      </c>
      <c r="S70" s="20">
        <v>0</v>
      </c>
      <c r="T70" s="24">
        <f t="shared" si="10"/>
        <v>-25</v>
      </c>
      <c r="U70" s="22">
        <f t="shared" si="11"/>
        <v>0</v>
      </c>
      <c r="V70" s="22">
        <f t="shared" si="12"/>
        <v>0</v>
      </c>
      <c r="W70" s="22">
        <f t="shared" si="13"/>
        <v>-25</v>
      </c>
      <c r="X70" s="22">
        <f t="shared" si="14"/>
        <v>0</v>
      </c>
      <c r="Y70" s="22">
        <f t="shared" si="15"/>
        <v>0</v>
      </c>
      <c r="Z70" s="22">
        <f t="shared" si="16"/>
        <v>0</v>
      </c>
      <c r="AA70" s="22">
        <f t="shared" si="17"/>
        <v>0</v>
      </c>
      <c r="AB70" s="38">
        <f t="shared" si="18"/>
        <v>0</v>
      </c>
    </row>
    <row r="71" spans="1:28" ht="15" thickBot="1" x14ac:dyDescent="0.35">
      <c r="A71" s="35"/>
      <c r="B71" s="36">
        <f>SUM(B3:B70)</f>
        <v>896</v>
      </c>
      <c r="C71" s="36">
        <f t="shared" ref="C71:J71" si="19">SUM(C3:C70)</f>
        <v>10602</v>
      </c>
      <c r="D71" s="36">
        <f t="shared" si="19"/>
        <v>2048</v>
      </c>
      <c r="E71" s="36">
        <f t="shared" si="19"/>
        <v>7362</v>
      </c>
      <c r="F71" s="36">
        <f t="shared" si="19"/>
        <v>299</v>
      </c>
      <c r="G71" s="36">
        <f t="shared" si="19"/>
        <v>0</v>
      </c>
      <c r="H71" s="36">
        <f t="shared" si="19"/>
        <v>0</v>
      </c>
      <c r="I71" s="36">
        <f t="shared" si="19"/>
        <v>0</v>
      </c>
      <c r="J71" s="36">
        <f t="shared" si="19"/>
        <v>2387</v>
      </c>
      <c r="K71" s="36">
        <f t="shared" ref="K71" si="20">SUM(K3:K70)</f>
        <v>937</v>
      </c>
      <c r="L71" s="36">
        <f t="shared" ref="L71" si="21">SUM(L3:L70)</f>
        <v>10602</v>
      </c>
      <c r="M71" s="36">
        <f t="shared" ref="M71" si="22">SUM(M3:M70)</f>
        <v>2048</v>
      </c>
      <c r="N71" s="36">
        <f t="shared" ref="N71" si="23">SUM(N3:N70)</f>
        <v>7401</v>
      </c>
      <c r="O71" s="36">
        <f t="shared" ref="O71" si="24">SUM(O3:O70)</f>
        <v>301</v>
      </c>
      <c r="P71" s="36">
        <f t="shared" ref="P71" si="25">SUM(P3:P70)</f>
        <v>0</v>
      </c>
      <c r="Q71" s="36">
        <f t="shared" ref="Q71" si="26">SUM(Q3:Q70)</f>
        <v>0</v>
      </c>
      <c r="R71" s="36">
        <f t="shared" ref="R71" si="27">SUM(R3:R70)</f>
        <v>0</v>
      </c>
      <c r="S71" s="36">
        <f t="shared" ref="S71" si="28">SUM(S3:S70)</f>
        <v>2391</v>
      </c>
      <c r="T71" s="36">
        <f t="shared" ref="T71" si="29">SUM(T3:T70)</f>
        <v>-41</v>
      </c>
      <c r="U71" s="36">
        <f t="shared" ref="U71" si="30">SUM(U3:U70)</f>
        <v>0</v>
      </c>
      <c r="V71" s="36">
        <f t="shared" ref="V71" si="31">SUM(V3:V70)</f>
        <v>0</v>
      </c>
      <c r="W71" s="36">
        <f t="shared" ref="W71" si="32">SUM(W3:W70)</f>
        <v>-39</v>
      </c>
      <c r="X71" s="36">
        <f t="shared" ref="X71" si="33">SUM(X3:X70)</f>
        <v>-2</v>
      </c>
      <c r="Y71" s="36">
        <f t="shared" ref="Y71" si="34">SUM(Y3:Y70)</f>
        <v>0</v>
      </c>
      <c r="Z71" s="36">
        <f t="shared" ref="Z71" si="35">SUM(Z3:Z70)</f>
        <v>0</v>
      </c>
      <c r="AA71" s="36">
        <f t="shared" ref="AA71" si="36">SUM(AA3:AA70)</f>
        <v>0</v>
      </c>
      <c r="AB71" s="39">
        <f t="shared" ref="AB71" si="37">SUM(AB3:AB70)</f>
        <v>-4</v>
      </c>
    </row>
  </sheetData>
  <mergeCells count="3">
    <mergeCell ref="B1:J1"/>
    <mergeCell ref="K1:S1"/>
    <mergeCell ref="T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sns</vt:lpstr>
      <vt:lpstr>zYLEM REPORT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Navdeep</dc:creator>
  <cp:lastModifiedBy>Shraddha</cp:lastModifiedBy>
  <dcterms:created xsi:type="dcterms:W3CDTF">2021-05-14T06:39:58Z</dcterms:created>
  <dcterms:modified xsi:type="dcterms:W3CDTF">2021-06-05T09:09:18Z</dcterms:modified>
</cp:coreProperties>
</file>