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2952-Meher Seeds Corporation\"/>
    </mc:Choice>
  </mc:AlternateContent>
  <xr:revisionPtr revIDLastSave="0" documentId="13_ncr:1_{1E18AE4B-8505-467C-8D5C-4599813C164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working'!$A$1:$G$105</definedName>
    <definedName name="_xlnm._FilterDatabase" localSheetId="5" hidden="1">Reco!$A$3:$AC$109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01" r:id="rId9"/>
  </pivotCaches>
</workbook>
</file>

<file path=xl/calcChain.xml><?xml version="1.0" encoding="utf-8"?>
<calcChain xmlns="http://schemas.openxmlformats.org/spreadsheetml/2006/main">
  <c r="AA8" i="4" l="1"/>
  <c r="Z8" i="4"/>
  <c r="Y8" i="4"/>
  <c r="V8" i="4"/>
  <c r="AB7" i="4"/>
  <c r="Z7" i="4"/>
  <c r="X7" i="4"/>
  <c r="W7" i="4"/>
  <c r="V7" i="4"/>
  <c r="U7" i="4"/>
  <c r="T7" i="4"/>
  <c r="AC7" i="4" s="1"/>
  <c r="AA6" i="4"/>
  <c r="Z6" i="4"/>
  <c r="Y6" i="4"/>
  <c r="X6" i="4"/>
  <c r="V6" i="4"/>
  <c r="AA7" i="4" l="1"/>
  <c r="X8" i="4"/>
  <c r="Y7" i="4"/>
  <c r="B1" i="6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AB6" i="4" s="1"/>
  <c r="H84" i="2"/>
  <c r="W6" i="4" s="1"/>
  <c r="F84" i="2"/>
  <c r="U6" i="4" s="1"/>
  <c r="E84" i="2"/>
  <c r="T6" i="4" s="1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AB8" i="4" s="1"/>
  <c r="H4" i="2"/>
  <c r="W8" i="4" s="1"/>
  <c r="F4" i="2"/>
  <c r="U8" i="4" s="1"/>
  <c r="E4" i="2"/>
  <c r="T8" i="4" s="1"/>
  <c r="AC8" i="4" l="1"/>
  <c r="AC6" i="4"/>
  <c r="AB68" i="4"/>
  <c r="W68" i="4"/>
  <c r="U19" i="4"/>
  <c r="U62" i="4"/>
  <c r="W62" i="4"/>
  <c r="W70" i="4"/>
  <c r="AB62" i="4"/>
  <c r="T25" i="4"/>
  <c r="T86" i="4"/>
  <c r="T94" i="4"/>
  <c r="U70" i="4"/>
  <c r="U87" i="4"/>
  <c r="U91" i="4"/>
  <c r="U92" i="4"/>
  <c r="U88" i="4"/>
  <c r="U90" i="4"/>
  <c r="T88" i="4"/>
  <c r="T32" i="4"/>
  <c r="T33" i="4"/>
  <c r="T90" i="4"/>
  <c r="T93" i="4"/>
  <c r="T39" i="4"/>
  <c r="T45" i="4"/>
  <c r="T53" i="4"/>
  <c r="T59" i="4"/>
  <c r="T64" i="4"/>
  <c r="T71" i="4"/>
  <c r="T66" i="4"/>
  <c r="T96" i="4"/>
  <c r="T76" i="4"/>
  <c r="T21" i="4"/>
  <c r="T22" i="4"/>
  <c r="U22" i="4"/>
  <c r="U32" i="4"/>
  <c r="U45" i="4"/>
  <c r="U53" i="4"/>
  <c r="U58" i="4"/>
  <c r="U66" i="4"/>
  <c r="U33" i="4"/>
  <c r="U93" i="4"/>
  <c r="U39" i="4"/>
  <c r="U59" i="4"/>
  <c r="U54" i="4"/>
  <c r="U64" i="4"/>
  <c r="U71" i="4"/>
  <c r="U96" i="4"/>
  <c r="W88" i="4"/>
  <c r="W90" i="4"/>
  <c r="U14" i="4"/>
  <c r="U21" i="4"/>
  <c r="T87" i="4"/>
  <c r="T89" i="4"/>
  <c r="T91" i="4"/>
  <c r="T95" i="4"/>
  <c r="T97" i="4"/>
  <c r="U95" i="4"/>
  <c r="T79" i="4"/>
  <c r="W24" i="4"/>
  <c r="AB29" i="4"/>
  <c r="AB22" i="4"/>
  <c r="AB26" i="4"/>
  <c r="AB88" i="4"/>
  <c r="AB90" i="4"/>
  <c r="AB39" i="4"/>
  <c r="U79" i="4"/>
  <c r="U106" i="4"/>
  <c r="U108" i="4"/>
  <c r="W21" i="4"/>
  <c r="W26" i="4"/>
  <c r="W32" i="4"/>
  <c r="W33" i="4"/>
  <c r="W35" i="4"/>
  <c r="W93" i="4"/>
  <c r="W39" i="4"/>
  <c r="W45" i="4"/>
  <c r="W43" i="4"/>
  <c r="W47" i="4"/>
  <c r="W53" i="4"/>
  <c r="W59" i="4"/>
  <c r="W58" i="4"/>
  <c r="W54" i="4"/>
  <c r="W64" i="4"/>
  <c r="W71" i="4"/>
  <c r="W96" i="4"/>
  <c r="W77" i="4"/>
  <c r="W76" i="4"/>
  <c r="W79" i="4"/>
  <c r="W101" i="4"/>
  <c r="W5" i="4"/>
  <c r="W106" i="4"/>
  <c r="W40" i="4"/>
  <c r="W48" i="4"/>
  <c r="W22" i="4"/>
  <c r="AB14" i="4"/>
  <c r="AB33" i="4"/>
  <c r="AB93" i="4"/>
  <c r="AB45" i="4"/>
  <c r="AB43" i="4"/>
  <c r="AB46" i="4"/>
  <c r="AB47" i="4"/>
  <c r="AB53" i="4"/>
  <c r="AB59" i="4"/>
  <c r="AB58" i="4"/>
  <c r="AB54" i="4"/>
  <c r="AB64" i="4"/>
  <c r="AB71" i="4"/>
  <c r="AB66" i="4"/>
  <c r="AB96" i="4"/>
  <c r="AB77" i="4"/>
  <c r="AB76" i="4"/>
  <c r="AB79" i="4"/>
  <c r="AB101" i="4"/>
  <c r="AB5" i="4"/>
  <c r="AB106" i="4"/>
  <c r="AB108" i="4"/>
  <c r="AB40" i="4"/>
  <c r="AB48" i="4"/>
  <c r="W14" i="4"/>
  <c r="AB21" i="4"/>
  <c r="AB32" i="4"/>
  <c r="AB35" i="4"/>
  <c r="T73" i="4"/>
  <c r="W102" i="4"/>
  <c r="W56" i="4"/>
  <c r="T16" i="4"/>
  <c r="T23" i="4"/>
  <c r="T28" i="4"/>
  <c r="T30" i="4"/>
  <c r="T34" i="4"/>
  <c r="T36" i="4"/>
  <c r="T37" i="4"/>
  <c r="T41" i="4"/>
  <c r="T42" i="4"/>
  <c r="T44" i="4"/>
  <c r="T50" i="4"/>
  <c r="T52" i="4"/>
  <c r="T55" i="4"/>
  <c r="T57" i="4"/>
  <c r="T63" i="4"/>
  <c r="T69" i="4"/>
  <c r="T72" i="4"/>
  <c r="T65" i="4"/>
  <c r="T67" i="4"/>
  <c r="T74" i="4"/>
  <c r="T75" i="4"/>
  <c r="T99" i="4"/>
  <c r="T100" i="4"/>
  <c r="T11" i="4"/>
  <c r="T103" i="4"/>
  <c r="T104" i="4"/>
  <c r="T105" i="4"/>
  <c r="T107" i="4"/>
  <c r="T49" i="4"/>
  <c r="T51" i="4"/>
  <c r="T60" i="4"/>
  <c r="W12" i="4"/>
  <c r="AB31" i="4"/>
  <c r="U16" i="4"/>
  <c r="U23" i="4"/>
  <c r="U28" i="4"/>
  <c r="U30" i="4"/>
  <c r="U34" i="4"/>
  <c r="U36" i="4"/>
  <c r="U37" i="4"/>
  <c r="U41" i="4"/>
  <c r="U42" i="4"/>
  <c r="U44" i="4"/>
  <c r="U50" i="4"/>
  <c r="U52" i="4"/>
  <c r="U55" i="4"/>
  <c r="U57" i="4"/>
  <c r="U63" i="4"/>
  <c r="U69" i="4"/>
  <c r="U72" i="4"/>
  <c r="U65" i="4"/>
  <c r="U67" i="4"/>
  <c r="U97" i="4"/>
  <c r="U73" i="4"/>
  <c r="U74" i="4"/>
  <c r="U75" i="4"/>
  <c r="U99" i="4"/>
  <c r="U100" i="4"/>
  <c r="U11" i="4"/>
  <c r="U103" i="4"/>
  <c r="U104" i="4"/>
  <c r="U105" i="4"/>
  <c r="U107" i="4"/>
  <c r="U49" i="4"/>
  <c r="U51" i="4"/>
  <c r="U60" i="4"/>
  <c r="W27" i="4"/>
  <c r="AB38" i="4"/>
  <c r="AB102" i="4"/>
  <c r="AB56" i="4"/>
  <c r="W16" i="4"/>
  <c r="W23" i="4"/>
  <c r="W28" i="4"/>
  <c r="W87" i="4"/>
  <c r="W30" i="4"/>
  <c r="W34" i="4"/>
  <c r="W89" i="4"/>
  <c r="W91" i="4"/>
  <c r="W92" i="4"/>
  <c r="W36" i="4"/>
  <c r="W37" i="4"/>
  <c r="W41" i="4"/>
  <c r="W42" i="4"/>
  <c r="W44" i="4"/>
  <c r="W50" i="4"/>
  <c r="W52" i="4"/>
  <c r="W55" i="4"/>
  <c r="W57" i="4"/>
  <c r="W63" i="4"/>
  <c r="W95" i="4"/>
  <c r="W69" i="4"/>
  <c r="W72" i="4"/>
  <c r="W65" i="4"/>
  <c r="W67" i="4"/>
  <c r="W97" i="4"/>
  <c r="W73" i="4"/>
  <c r="W74" i="4"/>
  <c r="W75" i="4"/>
  <c r="W99" i="4"/>
  <c r="W100" i="4"/>
  <c r="W11" i="4"/>
  <c r="W103" i="4"/>
  <c r="W104" i="4"/>
  <c r="W105" i="4"/>
  <c r="W107" i="4"/>
  <c r="W49" i="4"/>
  <c r="W51" i="4"/>
  <c r="W60" i="4"/>
  <c r="W38" i="4"/>
  <c r="AB12" i="4"/>
  <c r="AB16" i="4"/>
  <c r="AB23" i="4"/>
  <c r="AB28" i="4"/>
  <c r="AB87" i="4"/>
  <c r="AB30" i="4"/>
  <c r="AB34" i="4"/>
  <c r="AB89" i="4"/>
  <c r="AB91" i="4"/>
  <c r="AB92" i="4"/>
  <c r="AB36" i="4"/>
  <c r="AB37" i="4"/>
  <c r="AB41" i="4"/>
  <c r="AB42" i="4"/>
  <c r="AB44" i="4"/>
  <c r="AB50" i="4"/>
  <c r="AB52" i="4"/>
  <c r="AB55" i="4"/>
  <c r="AB57" i="4"/>
  <c r="AB63" i="4"/>
  <c r="AB95" i="4"/>
  <c r="AB69" i="4"/>
  <c r="AB72" i="4"/>
  <c r="AB65" i="4"/>
  <c r="AB67" i="4"/>
  <c r="AB97" i="4"/>
  <c r="AB73" i="4"/>
  <c r="AB74" i="4"/>
  <c r="AB75" i="4"/>
  <c r="AB99" i="4"/>
  <c r="AB100" i="4"/>
  <c r="AB11" i="4"/>
  <c r="AB103" i="4"/>
  <c r="AB104" i="4"/>
  <c r="AB105" i="4"/>
  <c r="AB107" i="4"/>
  <c r="AB49" i="4"/>
  <c r="AB51" i="4"/>
  <c r="AB60" i="4"/>
  <c r="W29" i="4"/>
  <c r="T24" i="4"/>
  <c r="T26" i="4"/>
  <c r="T29" i="4"/>
  <c r="T35" i="4"/>
  <c r="T38" i="4"/>
  <c r="T43" i="4"/>
  <c r="T46" i="4"/>
  <c r="T47" i="4"/>
  <c r="T77" i="4"/>
  <c r="T101" i="4"/>
  <c r="T5" i="4"/>
  <c r="T12" i="4"/>
  <c r="T102" i="4"/>
  <c r="T27" i="4"/>
  <c r="T31" i="4"/>
  <c r="T106" i="4"/>
  <c r="T108" i="4"/>
  <c r="T40" i="4"/>
  <c r="T48" i="4"/>
  <c r="T56" i="4"/>
  <c r="T78" i="4"/>
  <c r="AB24" i="4"/>
  <c r="AB27" i="4"/>
  <c r="U24" i="4"/>
  <c r="U26" i="4"/>
  <c r="U29" i="4"/>
  <c r="U35" i="4"/>
  <c r="U38" i="4"/>
  <c r="U43" i="4"/>
  <c r="U46" i="4"/>
  <c r="U47" i="4"/>
  <c r="U77" i="4"/>
  <c r="U101" i="4"/>
  <c r="U5" i="4"/>
  <c r="U12" i="4"/>
  <c r="U102" i="4"/>
  <c r="U27" i="4"/>
  <c r="U31" i="4"/>
  <c r="U40" i="4"/>
  <c r="U48" i="4"/>
  <c r="U56" i="4"/>
  <c r="U78" i="4"/>
  <c r="W31" i="4"/>
  <c r="Z100" i="4"/>
  <c r="X101" i="4"/>
  <c r="V102" i="4"/>
  <c r="Z104" i="4"/>
  <c r="X105" i="4"/>
  <c r="V106" i="4"/>
  <c r="Z108" i="4"/>
  <c r="W108" i="4"/>
  <c r="V68" i="4"/>
  <c r="Z94" i="4"/>
  <c r="V96" i="4"/>
  <c r="V99" i="4"/>
  <c r="Z101" i="4"/>
  <c r="V103" i="4"/>
  <c r="Z105" i="4"/>
  <c r="V107" i="4"/>
  <c r="AA97" i="4"/>
  <c r="W94" i="4"/>
  <c r="AA72" i="4"/>
  <c r="W78" i="4"/>
  <c r="V71" i="4"/>
  <c r="Z73" i="4"/>
  <c r="V75" i="4"/>
  <c r="AB84" i="4"/>
  <c r="Z85" i="4"/>
  <c r="X86" i="4"/>
  <c r="V87" i="4"/>
  <c r="Z89" i="4"/>
  <c r="V91" i="4"/>
  <c r="T92" i="4"/>
  <c r="Z93" i="4"/>
  <c r="X94" i="4"/>
  <c r="V95" i="4"/>
  <c r="Z97" i="4"/>
  <c r="V98" i="4"/>
  <c r="AA38" i="4"/>
  <c r="Y43" i="4"/>
  <c r="AA54" i="4"/>
  <c r="AA58" i="4"/>
  <c r="U61" i="4"/>
  <c r="AA66" i="4"/>
  <c r="X5" i="4"/>
  <c r="V9" i="4"/>
  <c r="Z11" i="4"/>
  <c r="Z68" i="4"/>
  <c r="V70" i="4"/>
  <c r="Z72" i="4"/>
  <c r="X73" i="4"/>
  <c r="V74" i="4"/>
  <c r="Z76" i="4"/>
  <c r="V78" i="4"/>
  <c r="V82" i="4"/>
  <c r="T83" i="4"/>
  <c r="AB83" i="4"/>
  <c r="Z84" i="4"/>
  <c r="Z92" i="4"/>
  <c r="V94" i="4"/>
  <c r="Z96" i="4"/>
  <c r="Z99" i="4"/>
  <c r="V101" i="4"/>
  <c r="Z103" i="4"/>
  <c r="V105" i="4"/>
  <c r="Z107" i="4"/>
  <c r="X108" i="4"/>
  <c r="AA14" i="4"/>
  <c r="U17" i="4"/>
  <c r="AA22" i="4"/>
  <c r="AA26" i="4"/>
  <c r="Z58" i="4"/>
  <c r="Y103" i="4"/>
  <c r="Y9" i="4"/>
  <c r="AA16" i="4"/>
  <c r="W18" i="4"/>
  <c r="AA20" i="4"/>
  <c r="Y21" i="4"/>
  <c r="Y25" i="4"/>
  <c r="Y29" i="4"/>
  <c r="Y33" i="4"/>
  <c r="W46" i="4"/>
  <c r="Y49" i="4"/>
  <c r="AA60" i="4"/>
  <c r="AA64" i="4"/>
  <c r="Y65" i="4"/>
  <c r="W66" i="4"/>
  <c r="AA13" i="4"/>
  <c r="Y14" i="4"/>
  <c r="AA17" i="4"/>
  <c r="W19" i="4"/>
  <c r="Y30" i="4"/>
  <c r="AA41" i="4"/>
  <c r="Y42" i="4"/>
  <c r="AA53" i="4"/>
  <c r="Y58" i="4"/>
  <c r="X13" i="4"/>
  <c r="V14" i="4"/>
  <c r="X17" i="4"/>
  <c r="Z24" i="4"/>
  <c r="V26" i="4"/>
  <c r="V30" i="4"/>
  <c r="Z32" i="4"/>
  <c r="V38" i="4"/>
  <c r="Z40" i="4"/>
  <c r="X41" i="4"/>
  <c r="V42" i="4"/>
  <c r="AA43" i="4"/>
  <c r="X45" i="4"/>
  <c r="Z48" i="4"/>
  <c r="V54" i="4"/>
  <c r="Z56" i="4"/>
  <c r="V58" i="4"/>
  <c r="Z60" i="4"/>
  <c r="X65" i="4"/>
  <c r="V66" i="4"/>
  <c r="Y68" i="4"/>
  <c r="W85" i="4"/>
  <c r="U86" i="4"/>
  <c r="AA9" i="4"/>
  <c r="Z77" i="4"/>
  <c r="X78" i="4"/>
  <c r="T80" i="4"/>
  <c r="AB80" i="4"/>
  <c r="Z81" i="4"/>
  <c r="V83" i="4"/>
  <c r="T84" i="4"/>
  <c r="X32" i="4"/>
  <c r="X48" i="4"/>
  <c r="T54" i="4"/>
  <c r="Z71" i="4"/>
  <c r="V73" i="4"/>
  <c r="Z79" i="4"/>
  <c r="X80" i="4"/>
  <c r="V81" i="4"/>
  <c r="T82" i="4"/>
  <c r="AB82" i="4"/>
  <c r="Z87" i="4"/>
  <c r="V93" i="4"/>
  <c r="AA94" i="4"/>
  <c r="Z95" i="4"/>
  <c r="X96" i="4"/>
  <c r="V97" i="4"/>
  <c r="Z98" i="4"/>
  <c r="X99" i="4"/>
  <c r="V100" i="4"/>
  <c r="AA101" i="4"/>
  <c r="Z102" i="4"/>
  <c r="X103" i="4"/>
  <c r="V104" i="4"/>
  <c r="Z106" i="4"/>
  <c r="X107" i="4"/>
  <c r="Z5" i="4"/>
  <c r="V4" i="4"/>
  <c r="X10" i="4"/>
  <c r="V15" i="4"/>
  <c r="Z17" i="4"/>
  <c r="T20" i="4"/>
  <c r="AB20" i="4"/>
  <c r="V23" i="4"/>
  <c r="Z25" i="4"/>
  <c r="X26" i="4"/>
  <c r="Z29" i="4"/>
  <c r="Z37" i="4"/>
  <c r="Z41" i="4"/>
  <c r="V47" i="4"/>
  <c r="Z53" i="4"/>
  <c r="Z57" i="4"/>
  <c r="Z61" i="4"/>
  <c r="V63" i="4"/>
  <c r="X4" i="4"/>
  <c r="V5" i="4"/>
  <c r="Z10" i="4"/>
  <c r="X11" i="4"/>
  <c r="Y74" i="4"/>
  <c r="Y105" i="4"/>
  <c r="AA108" i="4"/>
  <c r="Z91" i="4"/>
  <c r="AA4" i="4"/>
  <c r="Y5" i="4"/>
  <c r="AA11" i="4"/>
  <c r="V13" i="4"/>
  <c r="T14" i="4"/>
  <c r="Z15" i="4"/>
  <c r="T18" i="4"/>
  <c r="AB18" i="4"/>
  <c r="X20" i="4"/>
  <c r="V25" i="4"/>
  <c r="Z27" i="4"/>
  <c r="X28" i="4"/>
  <c r="AA30" i="4"/>
  <c r="V33" i="4"/>
  <c r="Z39" i="4"/>
  <c r="V49" i="4"/>
  <c r="Z55" i="4"/>
  <c r="V57" i="4"/>
  <c r="Z63" i="4"/>
  <c r="V65" i="4"/>
  <c r="Y67" i="4"/>
  <c r="Z78" i="4"/>
  <c r="X79" i="4"/>
  <c r="Z86" i="4"/>
  <c r="X87" i="4"/>
  <c r="X37" i="4"/>
  <c r="X9" i="4"/>
  <c r="Z12" i="4"/>
  <c r="AA15" i="4"/>
  <c r="Y16" i="4"/>
  <c r="W17" i="4"/>
  <c r="U18" i="4"/>
  <c r="AA23" i="4"/>
  <c r="Y24" i="4"/>
  <c r="W25" i="4"/>
  <c r="AA27" i="4"/>
  <c r="Y32" i="4"/>
  <c r="AA35" i="4"/>
  <c r="Y36" i="4"/>
  <c r="AA39" i="4"/>
  <c r="Y48" i="4"/>
  <c r="AA51" i="4"/>
  <c r="Y52" i="4"/>
  <c r="AA55" i="4"/>
  <c r="W61" i="4"/>
  <c r="V69" i="4"/>
  <c r="Y71" i="4"/>
  <c r="Y75" i="4"/>
  <c r="AA78" i="4"/>
  <c r="Y83" i="4"/>
  <c r="U85" i="4"/>
  <c r="AA86" i="4"/>
  <c r="Y91" i="4"/>
  <c r="Z16" i="4"/>
  <c r="AA71" i="4"/>
  <c r="AA75" i="4"/>
  <c r="AA83" i="4"/>
  <c r="AA95" i="4"/>
  <c r="AA98" i="4"/>
  <c r="X53" i="4"/>
  <c r="X30" i="4"/>
  <c r="X46" i="4"/>
  <c r="Z65" i="4"/>
  <c r="V67" i="4"/>
  <c r="AA68" i="4"/>
  <c r="AA76" i="4"/>
  <c r="AA88" i="4"/>
  <c r="Y89" i="4"/>
  <c r="AA92" i="4"/>
  <c r="Y97" i="4"/>
  <c r="Y100" i="4"/>
  <c r="Y104" i="4"/>
  <c r="AA107" i="4"/>
  <c r="X25" i="4"/>
  <c r="AA24" i="4"/>
  <c r="AA10" i="4"/>
  <c r="Z14" i="4"/>
  <c r="X15" i="4"/>
  <c r="X19" i="4"/>
  <c r="Z22" i="4"/>
  <c r="AA25" i="4"/>
  <c r="Z26" i="4"/>
  <c r="X31" i="4"/>
  <c r="Z34" i="4"/>
  <c r="X35" i="4"/>
  <c r="AA37" i="4"/>
  <c r="X39" i="4"/>
  <c r="Z46" i="4"/>
  <c r="Z50" i="4"/>
  <c r="X51" i="4"/>
  <c r="X55" i="4"/>
  <c r="X59" i="4"/>
  <c r="V60" i="4"/>
  <c r="V64" i="4"/>
  <c r="W82" i="4"/>
  <c r="Y82" i="4"/>
  <c r="W83" i="4"/>
  <c r="Y86" i="4"/>
  <c r="Y90" i="4"/>
  <c r="Y101" i="4"/>
  <c r="X42" i="4"/>
  <c r="AA47" i="4"/>
  <c r="AA100" i="4"/>
  <c r="T4" i="4"/>
  <c r="AB4" i="4"/>
  <c r="Y11" i="4"/>
  <c r="V12" i="4"/>
  <c r="V17" i="4"/>
  <c r="AA18" i="4"/>
  <c r="Z18" i="4"/>
  <c r="Y19" i="4"/>
  <c r="W20" i="4"/>
  <c r="AA21" i="4"/>
  <c r="Y27" i="4"/>
  <c r="AA29" i="4"/>
  <c r="V31" i="4"/>
  <c r="AA32" i="4"/>
  <c r="X33" i="4"/>
  <c r="Y39" i="4"/>
  <c r="V40" i="4"/>
  <c r="X43" i="4"/>
  <c r="AA45" i="4"/>
  <c r="AA48" i="4"/>
  <c r="Y55" i="4"/>
  <c r="V56" i="4"/>
  <c r="V59" i="4"/>
  <c r="Y61" i="4"/>
  <c r="V62" i="4"/>
  <c r="Z64" i="4"/>
  <c r="Z67" i="4"/>
  <c r="Z70" i="4"/>
  <c r="X71" i="4"/>
  <c r="V72" i="4"/>
  <c r="AA73" i="4"/>
  <c r="Z74" i="4"/>
  <c r="X75" i="4"/>
  <c r="Y78" i="4"/>
  <c r="V79" i="4"/>
  <c r="AA80" i="4"/>
  <c r="Y81" i="4"/>
  <c r="U83" i="4"/>
  <c r="AA84" i="4"/>
  <c r="V86" i="4"/>
  <c r="X88" i="4"/>
  <c r="V89" i="4"/>
  <c r="AA90" i="4"/>
  <c r="Y95" i="4"/>
  <c r="Y98" i="4"/>
  <c r="Y102" i="4"/>
  <c r="AA105" i="4"/>
  <c r="Y106" i="4"/>
  <c r="AA5" i="4"/>
  <c r="AA67" i="4"/>
  <c r="AA74" i="4"/>
  <c r="W86" i="4"/>
  <c r="V90" i="4"/>
  <c r="AA91" i="4"/>
  <c r="U94" i="4"/>
  <c r="Y96" i="4"/>
  <c r="Y99" i="4"/>
  <c r="W4" i="4"/>
  <c r="Z9" i="4"/>
  <c r="W15" i="4"/>
  <c r="AA19" i="4"/>
  <c r="Z20" i="4"/>
  <c r="V21" i="4"/>
  <c r="X23" i="4"/>
  <c r="V24" i="4"/>
  <c r="Y28" i="4"/>
  <c r="V29" i="4"/>
  <c r="V32" i="4"/>
  <c r="AA33" i="4"/>
  <c r="Y34" i="4"/>
  <c r="X40" i="4"/>
  <c r="V45" i="4"/>
  <c r="AA46" i="4"/>
  <c r="X47" i="4"/>
  <c r="V48" i="4"/>
  <c r="AA49" i="4"/>
  <c r="Y50" i="4"/>
  <c r="T61" i="4"/>
  <c r="AB61" i="4"/>
  <c r="AA61" i="4"/>
  <c r="Y62" i="4"/>
  <c r="Y72" i="4"/>
  <c r="Z75" i="4"/>
  <c r="V77" i="4"/>
  <c r="Y79" i="4"/>
  <c r="V80" i="4"/>
  <c r="Z82" i="4"/>
  <c r="X83" i="4"/>
  <c r="V84" i="4"/>
  <c r="AA102" i="4"/>
  <c r="Y10" i="4"/>
  <c r="V11" i="4"/>
  <c r="AA12" i="4"/>
  <c r="X18" i="4"/>
  <c r="V19" i="4"/>
  <c r="X21" i="4"/>
  <c r="V22" i="4"/>
  <c r="X24" i="4"/>
  <c r="U25" i="4"/>
  <c r="V27" i="4"/>
  <c r="AA28" i="4"/>
  <c r="X29" i="4"/>
  <c r="AA31" i="4"/>
  <c r="V39" i="4"/>
  <c r="Y41" i="4"/>
  <c r="AA44" i="4"/>
  <c r="Z47" i="4"/>
  <c r="V55" i="4"/>
  <c r="Y57" i="4"/>
  <c r="V61" i="4"/>
  <c r="AA62" i="4"/>
  <c r="Z62" i="4"/>
  <c r="Y63" i="4"/>
  <c r="AA65" i="4"/>
  <c r="Z66" i="4"/>
  <c r="U68" i="4"/>
  <c r="Z69" i="4"/>
  <c r="Y73" i="4"/>
  <c r="AA82" i="4"/>
  <c r="AA96" i="4"/>
  <c r="AA99" i="4"/>
  <c r="AA103" i="4"/>
  <c r="W81" i="4"/>
  <c r="U82" i="4"/>
  <c r="Z83" i="4"/>
  <c r="V85" i="4"/>
  <c r="Y87" i="4"/>
  <c r="V88" i="4"/>
  <c r="Z90" i="4"/>
  <c r="X91" i="4"/>
  <c r="Y94" i="4"/>
  <c r="U4" i="4"/>
  <c r="X14" i="4"/>
  <c r="Y15" i="4"/>
  <c r="T17" i="4"/>
  <c r="AB17" i="4"/>
  <c r="V18" i="4"/>
  <c r="Y20" i="4"/>
  <c r="Z21" i="4"/>
  <c r="X27" i="4"/>
  <c r="Z59" i="4"/>
  <c r="Z88" i="4"/>
  <c r="X12" i="4"/>
  <c r="Y13" i="4"/>
  <c r="T15" i="4"/>
  <c r="AB15" i="4"/>
  <c r="V16" i="4"/>
  <c r="Y18" i="4"/>
  <c r="Z19" i="4"/>
  <c r="X49" i="4"/>
  <c r="Y4" i="4"/>
  <c r="V10" i="4"/>
  <c r="Y12" i="4"/>
  <c r="Z13" i="4"/>
  <c r="U15" i="4"/>
  <c r="U20" i="4"/>
  <c r="X22" i="4"/>
  <c r="Y23" i="4"/>
  <c r="AB25" i="4"/>
  <c r="Z80" i="4"/>
  <c r="Z4" i="4"/>
  <c r="X16" i="4"/>
  <c r="Y17" i="4"/>
  <c r="T19" i="4"/>
  <c r="AB19" i="4"/>
  <c r="V20" i="4"/>
  <c r="Y22" i="4"/>
  <c r="Z23" i="4"/>
  <c r="V76" i="4"/>
  <c r="V92" i="4"/>
  <c r="Z28" i="4"/>
  <c r="Y31" i="4"/>
  <c r="AA34" i="4"/>
  <c r="V35" i="4"/>
  <c r="Z36" i="4"/>
  <c r="Y38" i="4"/>
  <c r="X38" i="4"/>
  <c r="Z43" i="4"/>
  <c r="V44" i="4"/>
  <c r="Y45" i="4"/>
  <c r="AA50" i="4"/>
  <c r="V51" i="4"/>
  <c r="Z52" i="4"/>
  <c r="Y54" i="4"/>
  <c r="X54" i="4"/>
  <c r="AA57" i="4"/>
  <c r="Y59" i="4"/>
  <c r="AA63" i="4"/>
  <c r="U76" i="4"/>
  <c r="X77" i="4"/>
  <c r="Y80" i="4"/>
  <c r="T81" i="4"/>
  <c r="AB81" i="4"/>
  <c r="AA81" i="4"/>
  <c r="U84" i="4"/>
  <c r="X85" i="4"/>
  <c r="Y88" i="4"/>
  <c r="AA89" i="4"/>
  <c r="X93" i="4"/>
  <c r="Z31" i="4"/>
  <c r="AA36" i="4"/>
  <c r="V37" i="4"/>
  <c r="Z38" i="4"/>
  <c r="Y40" i="4"/>
  <c r="Z45" i="4"/>
  <c r="V46" i="4"/>
  <c r="Y47" i="4"/>
  <c r="AA52" i="4"/>
  <c r="V53" i="4"/>
  <c r="Z54" i="4"/>
  <c r="Y56" i="4"/>
  <c r="X61" i="4"/>
  <c r="Y64" i="4"/>
  <c r="X67" i="4"/>
  <c r="Y70" i="4"/>
  <c r="X72" i="4"/>
  <c r="X74" i="4"/>
  <c r="Y77" i="4"/>
  <c r="AB78" i="4"/>
  <c r="U81" i="4"/>
  <c r="X82" i="4"/>
  <c r="Y85" i="4"/>
  <c r="AB86" i="4"/>
  <c r="U89" i="4"/>
  <c r="X90" i="4"/>
  <c r="Y93" i="4"/>
  <c r="AB94" i="4"/>
  <c r="X95" i="4"/>
  <c r="X97" i="4"/>
  <c r="X98" i="4"/>
  <c r="X100" i="4"/>
  <c r="X102" i="4"/>
  <c r="X104" i="4"/>
  <c r="X106" i="4"/>
  <c r="Y108" i="4"/>
  <c r="Z30" i="4"/>
  <c r="Z33" i="4"/>
  <c r="V34" i="4"/>
  <c r="Y35" i="4"/>
  <c r="AA40" i="4"/>
  <c r="V41" i="4"/>
  <c r="Z42" i="4"/>
  <c r="Y44" i="4"/>
  <c r="X44" i="4"/>
  <c r="Z49" i="4"/>
  <c r="V50" i="4"/>
  <c r="Y51" i="4"/>
  <c r="AA56" i="4"/>
  <c r="AA59" i="4"/>
  <c r="X69" i="4"/>
  <c r="X76" i="4"/>
  <c r="X84" i="4"/>
  <c r="W84" i="4"/>
  <c r="X92" i="4"/>
  <c r="Y26" i="4"/>
  <c r="V28" i="4"/>
  <c r="Z35" i="4"/>
  <c r="V36" i="4"/>
  <c r="Y37" i="4"/>
  <c r="AA42" i="4"/>
  <c r="V43" i="4"/>
  <c r="Z44" i="4"/>
  <c r="Y46" i="4"/>
  <c r="Z51" i="4"/>
  <c r="V52" i="4"/>
  <c r="Y53" i="4"/>
  <c r="X57" i="4"/>
  <c r="Y60" i="4"/>
  <c r="X63" i="4"/>
  <c r="Y66" i="4"/>
  <c r="Y69" i="4"/>
  <c r="T70" i="4"/>
  <c r="AB70" i="4"/>
  <c r="AA70" i="4"/>
  <c r="Y76" i="4"/>
  <c r="AA77" i="4"/>
  <c r="U80" i="4"/>
  <c r="X81" i="4"/>
  <c r="Y84" i="4"/>
  <c r="T85" i="4"/>
  <c r="AB85" i="4"/>
  <c r="AA85" i="4"/>
  <c r="X89" i="4"/>
  <c r="Y92" i="4"/>
  <c r="AA93" i="4"/>
  <c r="AA106" i="4"/>
  <c r="X34" i="4"/>
  <c r="X50" i="4"/>
  <c r="AA79" i="4"/>
  <c r="AA87" i="4"/>
  <c r="Y107" i="4"/>
  <c r="V108" i="4"/>
  <c r="X36" i="4"/>
  <c r="X52" i="4"/>
  <c r="AA69" i="4"/>
  <c r="W80" i="4"/>
  <c r="T58" i="4"/>
  <c r="X60" i="4"/>
  <c r="T62" i="4"/>
  <c r="X64" i="4"/>
  <c r="X68" i="4"/>
  <c r="AA104" i="4"/>
  <c r="X56" i="4"/>
  <c r="X58" i="4"/>
  <c r="X62" i="4"/>
  <c r="X66" i="4"/>
  <c r="T68" i="4"/>
  <c r="X70" i="4"/>
  <c r="AC97" i="4" l="1"/>
  <c r="AC69" i="4"/>
  <c r="AC100" i="4"/>
  <c r="AC20" i="4"/>
  <c r="AC104" i="4"/>
  <c r="AC76" i="4"/>
  <c r="AC44" i="4"/>
  <c r="AC12" i="4"/>
  <c r="AC41" i="4"/>
  <c r="AC67" i="4"/>
  <c r="AC5" i="4"/>
  <c r="AC83" i="4"/>
  <c r="AC92" i="4"/>
  <c r="AC84" i="4"/>
  <c r="AC88" i="4"/>
  <c r="AC106" i="4"/>
  <c r="AC87" i="4"/>
  <c r="AC75" i="4"/>
  <c r="AC34" i="4"/>
  <c r="AC72" i="4"/>
  <c r="AC38" i="4"/>
  <c r="AC14" i="4"/>
  <c r="AC48" i="4"/>
  <c r="AC16" i="4"/>
  <c r="AC82" i="4"/>
  <c r="AC22" i="4"/>
  <c r="AC23" i="4"/>
  <c r="AC102" i="4"/>
  <c r="AC95" i="4"/>
  <c r="AC55" i="4"/>
  <c r="AC46" i="4"/>
  <c r="AC50" i="4"/>
  <c r="AC74" i="4"/>
  <c r="AC56" i="4"/>
  <c r="AC54" i="4"/>
  <c r="AC30" i="4"/>
  <c r="AC57" i="4"/>
  <c r="AC80" i="4"/>
  <c r="AC26" i="4"/>
  <c r="AC31" i="4"/>
  <c r="AC24" i="4"/>
  <c r="AC79" i="4"/>
  <c r="AC32" i="4"/>
  <c r="AC39" i="4"/>
  <c r="AC35" i="4"/>
  <c r="AC108" i="4"/>
  <c r="AC101" i="4"/>
  <c r="AC29" i="4"/>
  <c r="AC62" i="4"/>
  <c r="AC42" i="4"/>
  <c r="AC52" i="4"/>
  <c r="AC40" i="4"/>
  <c r="AC28" i="4"/>
  <c r="AC18" i="4"/>
  <c r="AC36" i="4"/>
  <c r="AC33" i="4"/>
  <c r="AC105" i="4"/>
  <c r="AC73" i="4"/>
  <c r="AC45" i="4"/>
  <c r="AC94" i="4"/>
  <c r="AC53" i="4"/>
  <c r="AC25" i="4"/>
  <c r="AC27" i="4"/>
  <c r="AC90" i="4"/>
  <c r="AC21" i="4"/>
  <c r="AC91" i="4"/>
  <c r="AC66" i="4"/>
  <c r="AC51" i="4"/>
  <c r="AC93" i="4"/>
  <c r="AC70" i="4"/>
  <c r="AC103" i="4"/>
  <c r="AC71" i="4"/>
  <c r="AC89" i="4"/>
  <c r="AC17" i="4"/>
  <c r="AC11" i="4"/>
  <c r="AC47" i="4"/>
  <c r="AC4" i="4"/>
  <c r="AC65" i="4"/>
  <c r="AC61" i="4"/>
  <c r="AC85" i="4"/>
  <c r="AC99" i="4"/>
  <c r="AC81" i="4"/>
  <c r="AC63" i="4"/>
  <c r="AC19" i="4"/>
  <c r="AC64" i="4"/>
  <c r="AC78" i="4"/>
  <c r="AC15" i="4"/>
  <c r="AC49" i="4"/>
  <c r="AC59" i="4"/>
  <c r="AC107" i="4"/>
  <c r="AC77" i="4"/>
  <c r="AC43" i="4"/>
  <c r="AC96" i="4"/>
  <c r="AC86" i="4"/>
  <c r="AC37" i="4"/>
  <c r="AC68" i="4"/>
  <c r="AC58" i="4"/>
  <c r="AC60" i="4"/>
  <c r="F3" i="2"/>
  <c r="U13" i="4" l="1"/>
  <c r="U10" i="4"/>
  <c r="U9" i="4"/>
  <c r="U98" i="4"/>
  <c r="M3" i="2"/>
  <c r="H3" i="2"/>
  <c r="E3" i="2"/>
  <c r="T13" i="4" l="1"/>
  <c r="T10" i="4"/>
  <c r="W13" i="4"/>
  <c r="W10" i="4"/>
  <c r="AB13" i="4"/>
  <c r="AB10" i="4"/>
  <c r="T9" i="4"/>
  <c r="T98" i="4"/>
  <c r="W9" i="4"/>
  <c r="W98" i="4"/>
  <c r="AB9" i="4"/>
  <c r="AB98" i="4"/>
  <c r="AC13" i="4" l="1"/>
  <c r="AC10" i="4"/>
  <c r="AC9" i="4"/>
  <c r="AC98" i="4"/>
  <c r="J109" i="4" l="1"/>
  <c r="H109" i="4"/>
  <c r="E109" i="4"/>
  <c r="M109" i="4"/>
  <c r="P109" i="4"/>
  <c r="R109" i="4"/>
  <c r="I109" i="4"/>
  <c r="Q109" i="4"/>
  <c r="D109" i="4"/>
  <c r="L109" i="4"/>
  <c r="F109" i="4"/>
  <c r="N109" i="4"/>
  <c r="G109" i="4"/>
  <c r="C109" i="4"/>
  <c r="S109" i="4"/>
  <c r="O109" i="4"/>
  <c r="B109" i="4"/>
  <c r="M102" i="2" l="1"/>
  <c r="L102" i="2"/>
  <c r="K102" i="2"/>
  <c r="J102" i="2"/>
  <c r="I102" i="2"/>
  <c r="H102" i="2"/>
  <c r="G102" i="2"/>
  <c r="F102" i="2"/>
  <c r="E102" i="2"/>
  <c r="K109" i="4" l="1"/>
  <c r="AA109" i="4" l="1"/>
  <c r="X109" i="4"/>
  <c r="W109" i="4"/>
  <c r="T109" i="4"/>
  <c r="V109" i="4" l="1"/>
  <c r="Z109" i="4"/>
  <c r="AB109" i="4"/>
  <c r="U109" i="4"/>
  <c r="Y109" i="4"/>
</calcChain>
</file>

<file path=xl/sharedStrings.xml><?xml version="1.0" encoding="utf-8"?>
<sst xmlns="http://schemas.openxmlformats.org/spreadsheetml/2006/main" count="1155" uniqueCount="388">
  <si>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</si>
  <si>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</si>
  <si>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</si>
  <si>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</si>
  <si>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</si>
  <si>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</si>
  <si>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</si>
  <si>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</si>
  <si>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</si>
  <si>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</si>
  <si>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</si>
  <si>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</si>
  <si>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</si>
  <si>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</si>
  <si>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</si>
  <si>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</si>
  <si>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</si>
  <si>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</si>
  <si>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</si>
  <si>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</si>
  <si>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</si>
  <si>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</si>
  <si>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</si>
  <si>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</si>
  <si>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</si>
  <si>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</si>
  <si>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</si>
  <si>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</si>
  <si>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</si>
  <si>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</si>
  <si>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</si>
  <si>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</si>
  <si>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</si>
  <si>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</si>
  <si>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</si>
  <si>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</si>
  <si>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</si>
  <si>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</si>
  <si>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</si>
  <si>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Meher Seeds Corporation 20-21</t>
  </si>
  <si>
    <t>Nawabpura, Aurangabad -431001</t>
  </si>
  <si>
    <t>Tele-Fax No.0240-2353542</t>
  </si>
  <si>
    <t>Seed Lic No-LASD 15010284-FERTI.LAFD 15010029</t>
  </si>
  <si>
    <t>Pest.Lic No-LAID 15010389</t>
  </si>
  <si>
    <t>BAYER</t>
  </si>
  <si>
    <t>Stock Category Summary</t>
  </si>
  <si>
    <t/>
  </si>
  <si>
    <t>Particulars</t>
  </si>
  <si>
    <t>Quantity</t>
  </si>
  <si>
    <t>ADMIRE WG70 - 150 Gm BAYER x 30</t>
  </si>
  <si>
    <t>ADMIRE WG70 - 16 Gm BAYER X125</t>
  </si>
  <si>
    <t>ADMIRE WG70- 300 GM BAYER x 20</t>
  </si>
  <si>
    <t>ADMIRE WG70 - 30 Gm BAYER X150</t>
  </si>
  <si>
    <t>ADMIRE WG70 - 75 Gm BAYER x 60</t>
  </si>
  <si>
    <t>Adue-WG70-Bayer-100gm X 6</t>
  </si>
  <si>
    <t>Adue-WG70-Bayer-40gm X 15</t>
  </si>
  <si>
    <t>Aimer-150gm-Bayer-</t>
  </si>
  <si>
    <t>Aimer-75gm-Bayer</t>
  </si>
  <si>
    <t>ALANTO- 100 ML BAYER X 50</t>
  </si>
  <si>
    <t>ALANTO-250 ML BAYER X 40</t>
  </si>
  <si>
    <t>ALANTO-500 ML BAYER x 20</t>
  </si>
  <si>
    <t>ALIETTE - 100 GM BAYER X40</t>
  </si>
  <si>
    <t>ALIETTE- 1 KG-BAYER X 10</t>
  </si>
  <si>
    <t>ALIETTE - 250 GM BAYER x 20</t>
  </si>
  <si>
    <t>ALIETTE-500GM -BAYER x 20</t>
  </si>
  <si>
    <t>Ambition - Bayer 100ml x 50</t>
  </si>
  <si>
    <t>Ambition-Bayer - 1ltr X 10</t>
  </si>
  <si>
    <t>Ambition- Bayer-250ml X 40</t>
  </si>
  <si>
    <t>Ambition- Bayer- 500ml X 20</t>
  </si>
  <si>
    <t>ANTRACOL - 100 GM-BAYER X 50</t>
  </si>
  <si>
    <t>ANTRACOL - 1 Kg-BAYER X 10</t>
  </si>
  <si>
    <t>ANTRACOL - 250 GM-BAYER X 40</t>
  </si>
  <si>
    <t>ANTRACOL - 500 GM-BAYER X 20</t>
  </si>
  <si>
    <t>ANTRACOL- 5 LTR- 2 Nos</t>
  </si>
  <si>
    <t>ARENT SG71 - 100 GM BAYER 100 GM</t>
  </si>
  <si>
    <t>BAJRA 9285 1. 5 KG BAYER x 20</t>
  </si>
  <si>
    <t>BAYCOR-100GM BAYER X 50</t>
  </si>
  <si>
    <t>BAYCOR-100ML X50- BAYER</t>
  </si>
  <si>
    <t>BAYCOR-1KG BAYER X 5</t>
  </si>
  <si>
    <t>BAYRUSIL - 1 Ltr BAYER</t>
  </si>
  <si>
    <t>BAYRUSIL - 250 ML BAYER</t>
  </si>
  <si>
    <t>BAYRUSIL - 500 ML BAYER</t>
  </si>
  <si>
    <t>BAYRUSIL - 5 Ltr BAYER</t>
  </si>
  <si>
    <t>Beleton-100-Gm-Bayer</t>
  </si>
  <si>
    <t>Belt-Expert-Sc.Bayer 480-100 Ml x 50</t>
  </si>
  <si>
    <t>BILZEB - 1 KG BAYER</t>
  </si>
  <si>
    <t>BILZEB - 500 GM BAYER</t>
  </si>
  <si>
    <t>Bonus Sc340 Bayer 500ml X 20</t>
  </si>
  <si>
    <t>Bonus SC430 Bayer - 250ml X 40</t>
  </si>
  <si>
    <t>BULLDOCK - 250ML BAYER 250 ML</t>
  </si>
  <si>
    <t>BULLDOCK - 500ML BAYER 500 ML</t>
  </si>
  <si>
    <t>CONFIDOR - 100 ML-BAYER x 50</t>
  </si>
  <si>
    <t>CONFIDOR-1 LTR-BAYER x 10</t>
  </si>
  <si>
    <t>CONFIDOR - 250 ML-BAYER x 20</t>
  </si>
  <si>
    <t>CONFIDOR - 500 ML-BAYER x 20</t>
  </si>
  <si>
    <t>CONFIDOR - 50 ML-BAYER x 100</t>
  </si>
  <si>
    <t>CONFIDOR SUPER-100 ML-BAYER x 50</t>
  </si>
  <si>
    <t>CONFIDOR SUPER-250 ML-BAYER x 20</t>
  </si>
  <si>
    <t>CONFIDOR SUPER-500 ML-BAYER x 20</t>
  </si>
  <si>
    <t>CONFIDOR SUPER- 50 ML-BAYER x 50</t>
  </si>
  <si>
    <t>CYBIL - 1 Ltr BAYER 1 Ltr</t>
  </si>
  <si>
    <t>CYBIL - 250 ML BAYER</t>
  </si>
  <si>
    <t>CYBIL - 500 ML BAYER</t>
  </si>
  <si>
    <t>CYBIL - 5 Ltr BAYER</t>
  </si>
  <si>
    <t>DECIES100-1LTR X 10- BAYER</t>
  </si>
  <si>
    <t>Decies-100-250 Ml-Bayer-40</t>
  </si>
  <si>
    <t>Decies-100-50 Mlx100</t>
  </si>
  <si>
    <t>DECIES100 EC -100ML-BAYER X 50</t>
  </si>
  <si>
    <t>DECIES- 2.8EC- 100ML-BAYER X 50</t>
  </si>
  <si>
    <t>DECIES -2.8EC- 1 Ltr-BAYER X 10</t>
  </si>
  <si>
    <t>DECIES - 2.8EC- 250 ML-BAYER X 40</t>
  </si>
  <si>
    <t>DECIES - 2.8EC- 500 ML-BAYER X 20</t>
  </si>
  <si>
    <t>DECIES 2.8 EC - 5 Ltr BAYER 5 Ltr</t>
  </si>
  <si>
    <t>Decis Bayer 101.2 100ml X 50</t>
  </si>
  <si>
    <t>Decis - Bayer EC 24.6 100ml X50</t>
  </si>
  <si>
    <t>DEROSAL - 100 GM BAYER</t>
  </si>
  <si>
    <t>Derosal-250 Gm-Bayer-</t>
  </si>
  <si>
    <t>DEROSAL - 500 GM BAYER-20</t>
  </si>
  <si>
    <t>ETHREL 39EC - 100 ML-BAYER X 50</t>
  </si>
  <si>
    <t>ETHREL-39EC-1LTR-BAYER X 10</t>
  </si>
  <si>
    <t>ETHREL39EC - 500ML-BAYER X 20</t>
  </si>
  <si>
    <t>Evergol Xtend - Bayer- 100ml X 50</t>
  </si>
  <si>
    <t>Evergol Xtend - Bayer- 40ml x 100</t>
  </si>
  <si>
    <t>FAME - 100 ML BAYER  X 20</t>
  </si>
  <si>
    <t>FAME - 10 ML- BAYER X 200</t>
  </si>
  <si>
    <t>FAME -250ML -BAYER X 12</t>
  </si>
  <si>
    <t>FAME - 50 ML- BAYER X 40</t>
  </si>
  <si>
    <t>Fenus Quick Bayer 100ml x 50</t>
  </si>
  <si>
    <t>Fenus Quick - Bayer 250gm x 40</t>
  </si>
  <si>
    <t>FOLICUR - 100 ML- BAYER X 50</t>
  </si>
  <si>
    <t>FOLICUR- 250 ML- BAYER X 40</t>
  </si>
  <si>
    <t>FOLICUR - 500 ML BAYER X 20</t>
  </si>
  <si>
    <t>Folicure-1Lit.X10-Bayer</t>
  </si>
  <si>
    <t>FOLIDOL DUST - 10 KG BAYER 10 KG</t>
  </si>
  <si>
    <t>FOLIDOL DUST - 25 KG BAYER 25 KG.</t>
  </si>
  <si>
    <t>FOLIDOL DUST - 5 KG BAYER 5 KG</t>
  </si>
  <si>
    <t>Foost-250ml-Bayer-20</t>
  </si>
  <si>
    <t>Foost WP-50-500 Gm-Bayer-24</t>
  </si>
  <si>
    <t>GAUCHO 600FS-100ML BAYER X 50</t>
  </si>
  <si>
    <t>GAUCHO 600FS-1LTR BAYER X 10</t>
  </si>
  <si>
    <t>Gaucho600FS-250 ML-BAYER-40</t>
  </si>
  <si>
    <t>GAUCHO  600FS-50ML -BAYER X 100</t>
  </si>
  <si>
    <t>GAUCHO 600FS-5LTR BAYER X 2</t>
  </si>
  <si>
    <t>GHASS - BAYER  500GM X 20</t>
  </si>
  <si>
    <t>GOAL - 250 ML BAYER</t>
  </si>
  <si>
    <t>HOSTATHION - 1Ltr-BAYER</t>
  </si>
  <si>
    <t>HOSTATHION - 250 ML</t>
  </si>
  <si>
    <t>HOSTATHION - 500 ML-BAYER</t>
  </si>
  <si>
    <t>INFINITO - BAYER - 100MLX 50</t>
  </si>
  <si>
    <t>INFINITO - BAYER - 500ML x 20</t>
  </si>
  <si>
    <t>JUMP - 100GM  -BAYER X 30</t>
  </si>
  <si>
    <t>Jump- 40 Gm-BAYER X 80</t>
  </si>
  <si>
    <t>JUMP -50GM -BAYER X 60</t>
  </si>
  <si>
    <t>JUMP WG80 -2GM-BAYER X 1600</t>
  </si>
  <si>
    <t>LARVIN - 100 Gm-BAYER X 40</t>
  </si>
  <si>
    <t>LARVIN - 1 Kg-BAYER X 10</t>
  </si>
  <si>
    <t>LARVIN - 250 GM-BAYER X 20</t>
  </si>
  <si>
    <t>LARVIN - 500 GM-BAYER X 20</t>
  </si>
  <si>
    <t>Laudis-115mlx-8 Bayer</t>
  </si>
  <si>
    <t>Laudis-230ml-Bayer-3</t>
  </si>
  <si>
    <t>Laudis-34.4%- 115ml-Bayer X 08</t>
  </si>
  <si>
    <t>LAUDIS-57.5ML-Bayer-10</t>
  </si>
  <si>
    <t>Lesenta-100 Gm-Bayer-50 Nos</t>
  </si>
  <si>
    <t>LESENTA-40 GM*100-BAYER</t>
  </si>
  <si>
    <t>Lesenta-Bayer- 250gm x 20</t>
  </si>
  <si>
    <t>Luna Exprerience- Bayer- 100ml X 50</t>
  </si>
  <si>
    <t>Luna Exprience- Bayer- 250ml X40</t>
  </si>
  <si>
    <t>MAIZE-9133-4kg X 7- BAYER</t>
  </si>
  <si>
    <t>MAIZE-9178-Bayers 4kg X 7</t>
  </si>
  <si>
    <t>Melody-100 Gm-Bayer-50</t>
  </si>
  <si>
    <t>Melody 1kg.-Bayer</t>
  </si>
  <si>
    <t>Melody-400ml-Bayer-10 Nos.</t>
  </si>
  <si>
    <t>Melody-500 Ml-BAYER X 20</t>
  </si>
  <si>
    <t>Melody- 800gm Bayer-10 No.</t>
  </si>
  <si>
    <t>Movento-Energy-250ml-Bayer-40</t>
  </si>
  <si>
    <t>Movento-Energy-Bayer 100ML X 50</t>
  </si>
  <si>
    <t>MOVENTO-ENERGY  BAYER - 1LTS X 10</t>
  </si>
  <si>
    <t>Natio-10gm-Bayer-10</t>
  </si>
  <si>
    <t>NATIVO -100 ML BAYER X 50</t>
  </si>
  <si>
    <t>NATIVO 10GR - BAYER-10X20</t>
  </si>
  <si>
    <t>NATIVO  250GMS -BAYER X 40</t>
  </si>
  <si>
    <t>Nativo- 500 Gm -BAYER X 20</t>
  </si>
  <si>
    <t>Nativo- 50 Gm-Bayer-100</t>
  </si>
  <si>
    <t>OBERON - 100 ML- BAYER X 50</t>
  </si>
  <si>
    <t>Oberon-1 Ltr- BAYER</t>
  </si>
  <si>
    <t>OBERON - 200 ML- BAYER X 40</t>
  </si>
  <si>
    <t>OBERON-2LTR-BAYER X 5</t>
  </si>
  <si>
    <t>OBERON -500ML - BAYER X 20</t>
  </si>
  <si>
    <t>OBERON-50 GM-Bayer</t>
  </si>
  <si>
    <t>OBERON - 5 Lts-Bayer X 2</t>
  </si>
  <si>
    <t>Planofix-100 Ml - BAYER X 50</t>
  </si>
  <si>
    <t>PLANOFIX-1LTR-BAYER X 10</t>
  </si>
  <si>
    <t>PLANOFIX - 250 ML-BAYER X 40</t>
  </si>
  <si>
    <t>PLANOFIX -500ML-BAYER X 20</t>
  </si>
  <si>
    <t>PLANOFIX-5LTR-BAYER X 4</t>
  </si>
  <si>
    <t>PPE FACE MASK</t>
  </si>
  <si>
    <t>PREPARE - 1 LTR -BAYER</t>
  </si>
  <si>
    <t>PREPARE -5 LTR  -BAYER</t>
  </si>
  <si>
    <t>Profiler-1 Kg-Bayer-10</t>
  </si>
  <si>
    <t>Profiler-Bayer-250gm x 20</t>
  </si>
  <si>
    <t>Quintal- 100 Gm</t>
  </si>
  <si>
    <t>Quintal- 1 Kg</t>
  </si>
  <si>
    <t>QUINTAL -200 GM -BAYER</t>
  </si>
  <si>
    <t>QUINTAL -500GM-BAYER</t>
  </si>
  <si>
    <t>Regen Gold-100Ml x 50-Bayer</t>
  </si>
  <si>
    <t>Regen Gold-250mlx40-Bayer</t>
  </si>
  <si>
    <t>Regen Gold-500mlx20-Bayer</t>
  </si>
  <si>
    <t>REGENT GR - 1Kg-BAYER X 20</t>
  </si>
  <si>
    <t>REGENT-GR- 5 KG -BAYER-4</t>
  </si>
  <si>
    <t>REGENT SC - 100GM-BAYER X 50</t>
  </si>
  <si>
    <t>REGENT  SC- 1 Lts -BAYER X 10</t>
  </si>
  <si>
    <t>REGENT SC - 250 ML-BAYER X20</t>
  </si>
  <si>
    <t>REGENT SC - 500 ML -BAYER X 20</t>
  </si>
  <si>
    <t>Regent Ultra - Bayer - 4kg X 5</t>
  </si>
  <si>
    <t>Regent Urta - Bayer- 1kg X 20</t>
  </si>
  <si>
    <t>Sectin-100gm-Bayer X 50</t>
  </si>
  <si>
    <t>Sectin-50 Gm-Bayer-100</t>
  </si>
  <si>
    <t>SECTIN60WG-250GM-BAYER X 20</t>
  </si>
  <si>
    <t>SECTIN 60WG-600GM- BAYER X 20</t>
  </si>
  <si>
    <t>SECTIN WG-100GM-BAYER X 50</t>
  </si>
  <si>
    <t>SENCOR - 100 Gm- BAYER X 60</t>
  </si>
  <si>
    <t>SENCOR - 500 GM- BAYER X 20</t>
  </si>
  <si>
    <t>Sivanto-Prime-100x50-Bayer</t>
  </si>
  <si>
    <t>Sivanto-Prime-Bayer 1lit x 10</t>
  </si>
  <si>
    <t>Sivanto-Prime- Bayer 250mlx 40</t>
  </si>
  <si>
    <t>Sivanto -Prime- Bayer 500ml x 20</t>
  </si>
  <si>
    <t>Soloman-100 ML-Bayer-50</t>
  </si>
  <si>
    <t>Soloman-250-Ml-Bayer-40</t>
  </si>
  <si>
    <t>SOLOMON-1 LTR X 10- BAYER</t>
  </si>
  <si>
    <t>SOLOMON-500ML X 20- BAYER</t>
  </si>
  <si>
    <t>SPARK- 100 GM BAYER 100 GM</t>
  </si>
  <si>
    <t>SPARK - 1Ltr BAYER 1 Ltr</t>
  </si>
  <si>
    <t>SPARK - 250 ML BAYER 250 ML</t>
  </si>
  <si>
    <t>SPARK - 500 ML BAYER 500 ML</t>
  </si>
  <si>
    <t>Spinter-7ml-Bayer-200</t>
  </si>
  <si>
    <t>SPINTOR - 75 ML-20-BAYER</t>
  </si>
  <si>
    <t>SPINTOR  SC- 250 ML BAYER X 8</t>
  </si>
  <si>
    <t>TAMARON GOLD - 1 KG -BAYER X 10</t>
  </si>
  <si>
    <t>TAMARON GOLD - 250 ML -BAYER X 40</t>
  </si>
  <si>
    <t>TAMARON GOLD - 500 GM -BAYER X 20</t>
  </si>
  <si>
    <t>TAMARON GOLD - 5 KG-BAYER X 2</t>
  </si>
  <si>
    <t>THIODON 1 LIT.</t>
  </si>
  <si>
    <t>THIODON 250 ML.</t>
  </si>
  <si>
    <t>THIODON 500 ML. -BAYER</t>
  </si>
  <si>
    <t>THIODON 5 LIT.</t>
  </si>
  <si>
    <t>Topstar-100 Gm-Bayer-40</t>
  </si>
  <si>
    <t>TOPSTAR-BAYER-35GM.X10</t>
  </si>
  <si>
    <t>Velum Prime-Bayer- 1Lit x</t>
  </si>
  <si>
    <t>Velum Prime - Bayer - 250ml X 40</t>
  </si>
  <si>
    <t>Velum Prime - Bayer- 500ml X 20</t>
  </si>
  <si>
    <t>WHIP SUPER - 100 Ml -BAYER X 50</t>
  </si>
  <si>
    <t>WHIP SUPER - 1 Ltr -BAYER X 10</t>
  </si>
  <si>
    <t>WHIP SUPER - 250 Ml -BAYER X 40</t>
  </si>
  <si>
    <t>WHIP SUPER - 500 Ml -BAYER X 20</t>
  </si>
  <si>
    <t>BAYER SEED</t>
  </si>
  <si>
    <t>Bajara-Xl-51-1.5 Kg-FGO-Bayer</t>
  </si>
  <si>
    <t>BAJRA-9330-1.5KG*20-BAYER</t>
  </si>
  <si>
    <t>BAJRA-9450-1.5KG X20- BAYER-20</t>
  </si>
  <si>
    <t>BAJRA-XL51- 1. 5 KG BAYER x 20</t>
  </si>
  <si>
    <t>BT-1037 - SURPASS II - 450GM-BAYER</t>
  </si>
  <si>
    <t>Bt- Asha-Surpras-1171-II-BAYER x 20</t>
  </si>
  <si>
    <t>BT- BAYER- 7517 SURPASS SUPER BGII 475gm  X20</t>
  </si>
  <si>
    <t>BT-Bayer -First Class-II-475 Gm-20</t>
  </si>
  <si>
    <t>BT DHANNO - I  450GM-BAYER</t>
  </si>
  <si>
    <t>Bt- Dhanno-I-( FGO)</t>
  </si>
  <si>
    <t>BT DHANNO II- 450 GM-BAYER</t>
  </si>
  <si>
    <t>Ghamela-Bayer</t>
  </si>
  <si>
    <t>Maize-9141-3.5kgx8-Bayers</t>
  </si>
  <si>
    <t>MAIZE SAMARATH - 5 KG</t>
  </si>
  <si>
    <t>MAIZE SAMPPANN - 4.5 Kg-BAYER</t>
  </si>
  <si>
    <t>SURPASS 7517 BGII LOC 20X450GR BAG IN</t>
  </si>
  <si>
    <t>REGENT (T) SC50 10X1L BOT IN</t>
  </si>
  <si>
    <t>GAUCHO FS600 100X50ML BOT IN</t>
  </si>
  <si>
    <t>JUMP WG80 2X(15X100GR) BOT IN</t>
  </si>
  <si>
    <t>MOVENTO ENERGY SC240 10X1L BOT IN</t>
  </si>
  <si>
    <t>NATIVO WG75 40X250GR BAG IN</t>
  </si>
  <si>
    <t>ADMIRE WG70 125X(8X2GR) BAG IN</t>
  </si>
  <si>
    <t>ALIETTE WP80 40X100GR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</si>
  <si>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</si>
  <si>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</si>
  <si>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</si>
  <si>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</si>
  <si>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</si>
  <si>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</si>
  <si>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</si>
  <si>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</si>
  <si>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</si>
  <si>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50X100ML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</si>
  <si>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</si>
  <si>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</si>
  <si>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</si>
  <si>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</si>
  <si>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</si>
  <si>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50X50ML BOT IN</t>
  </si>
  <si>
    <t>DECIS EC 28 50X100ML BOT IN</t>
  </si>
  <si>
    <t>DECIS EC 28 10X1L BOT IN</t>
  </si>
  <si>
    <t>DECIS EC 28 40X250ML BOT IN</t>
  </si>
  <si>
    <t>DECIS EC 28 20X500ML BOT IN</t>
  </si>
  <si>
    <t>ETHREL SL39 50X100ML BOT IN</t>
  </si>
  <si>
    <t>ETHREL SL39 10X1L BOT IN</t>
  </si>
  <si>
    <t>ETHREL SL39 20X500ML BOT IN</t>
  </si>
  <si>
    <t>EVERGOL XTEND FS308 50X100ML BOT IN</t>
  </si>
  <si>
    <t>EVERGOL XTEND FS308 100X40ML BOT IN</t>
  </si>
  <si>
    <t>FAME (T) SC480 10X(20X10ML) BOT IN</t>
  </si>
  <si>
    <t>FAME (T) SC480 40X50ML BOT IN</t>
  </si>
  <si>
    <t>FENOS QUICK SC150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</si>
  <si>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</si>
  <si>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</si>
  <si>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</si>
  <si>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</si>
  <si>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20X250G BAG IN</t>
  </si>
  <si>
    <t>FOOST WP50 24X500G BAG IN</t>
  </si>
  <si>
    <t>GAUCHO FS600 50X100ML BOT IN</t>
  </si>
  <si>
    <t>GAUCHO FS600 40X250ML BOT IN</t>
  </si>
  <si>
    <t>INFINITO SC687 5 50X100ML BOT IN</t>
  </si>
  <si>
    <t>INFINITO SC687 5 20X500ML BOT IN</t>
  </si>
  <si>
    <t>JUMP WG80 160X(10X2GR)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</si>
  <si>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</si>
  <si>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</si>
  <si>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</si>
  <si>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</si>
  <si>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</si>
  <si>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LAUDIS SC630 3X230ML BOT IN</t>
  </si>
  <si>
    <t>LAUDIS SC630 10X57.5ML BOT IN</t>
  </si>
  <si>
    <t>LESENTA WG80 50X100GR BAG IN</t>
  </si>
  <si>
    <t>LESENTA WG80 100X40GR BAG IN</t>
  </si>
  <si>
    <t>LUNA EXPERIENCE SC400 50X100ML BOT IN</t>
  </si>
  <si>
    <t>MELODY DUO WP66 8 10X400GR BAG IN</t>
  </si>
  <si>
    <t>MOVENTO ENERGY SC240 50X100ML BOT IN</t>
  </si>
  <si>
    <t>MOVENTO ENERGY SC240 40X250ML BOT IN</t>
  </si>
  <si>
    <t>NATIVO WG75 50X100GR BAG IN</t>
  </si>
  <si>
    <t>NATIVO WG75 20X500GR BAG IN</t>
  </si>
  <si>
    <t>NATIVO WG75 100X50GR BAG IN</t>
  </si>
  <si>
    <t>OBERON (T) SC240 50X100ML BOT IN</t>
  </si>
  <si>
    <t>OBERON (T) SC240 40X200ML BOT IN</t>
  </si>
  <si>
    <t>PLANOFIX SL4 5 50X100ML BOT IN</t>
  </si>
  <si>
    <t>PLANOFIX SL4 5 40X250ML BOT IN</t>
  </si>
  <si>
    <t>PROFILER WG71 11 20X250GR BAG IN</t>
  </si>
  <si>
    <t>REGENT GOLD SC200 40X250ML BOT IN</t>
  </si>
  <si>
    <t>REGENT GR0 3 20X1KG BAG IN</t>
  </si>
  <si>
    <t>REGENT GR0 3 4X5KG BAG IN</t>
  </si>
  <si>
    <t>REGENT (T) SC50 50X100ML BOT IN</t>
  </si>
  <si>
    <t>REGENT (T) SC50 20X250ML BOT IN</t>
  </si>
  <si>
    <t>REGENT (T) SC50 20X500ML BOT IN</t>
  </si>
  <si>
    <t>REGENT ULTRA GR0 6 5X4KG BAG IN</t>
  </si>
  <si>
    <t>SENCOR WP70 60X100GR BAG IN</t>
  </si>
  <si>
    <t>SOLOMON OD300 50X100ML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</si>
  <si>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</si>
  <si>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</si>
  <si>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</si>
  <si>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</si>
  <si>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</si>
  <si>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</si>
  <si>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</si>
  <si>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</si>
  <si>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</si>
  <si>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LUNA EXPERIENCE SC400 40X250ML BOT IN</t>
  </si>
  <si>
    <t>NATIVO WG75 20X(10X10GR) BAG IN</t>
  </si>
  <si>
    <t>DISCOUNTINUE PRODUCT</t>
  </si>
  <si>
    <t>REGENT GOLD SC200 20X500ML BOT IN</t>
  </si>
  <si>
    <t>SIVANTO PRIME SL200 40X250ML BOT IN</t>
  </si>
  <si>
    <t>SIVANTO PRIME SL200 20X500ML BOT IN</t>
  </si>
  <si>
    <t>VELUM PRIME SC400 20X500ML BOT IN</t>
  </si>
  <si>
    <t>AMBITION 50X100ML BOT IN</t>
  </si>
  <si>
    <t>BUONOS SC430 20X500ML BOT IN</t>
  </si>
  <si>
    <t>BUONOS SC430 40X250ML BOT IN</t>
  </si>
  <si>
    <t>DECIS EC101-2 40X250ML BOT IN</t>
  </si>
  <si>
    <t>DECIS EC101-2 50X100ML BOX IN</t>
  </si>
  <si>
    <t>PROFILER WG71 11 10X1KG BAG IN</t>
  </si>
  <si>
    <t>REGENT ULTRA GR0 6 20X1KG BAG IN</t>
  </si>
  <si>
    <t>SENCOR WP70 20X500GR BOX IN</t>
  </si>
  <si>
    <t>SIVANTO PRIME SL200 100X50ML BOT IN</t>
  </si>
  <si>
    <t>SURPASS FIRSTCLASS 7149B2 20X450G BAG IN</t>
  </si>
  <si>
    <t>C DK DKC9141 3.5KG IN</t>
  </si>
  <si>
    <t>DISTRIBUTOR:Meher Seeds Corporation,</t>
  </si>
  <si>
    <t>ITEMALIAS</t>
  </si>
  <si>
    <t>Meher Seeds Corporation</t>
  </si>
  <si>
    <t>ADMIRE WG70 20X300GR BAG IN</t>
  </si>
  <si>
    <t>NEWPRODUCT_9062952</t>
  </si>
  <si>
    <t>GRANDTOTAL</t>
  </si>
  <si>
    <t>1-Apr-2021 to 31-May-2021</t>
  </si>
  <si>
    <t>SAPL PURCHASE</t>
  </si>
  <si>
    <t>SAPL SALES</t>
  </si>
  <si>
    <t>C DK DKC9178 4KG IN</t>
  </si>
  <si>
    <t>Stock and Sales FOR THE PERIOD 01-Apr-2021 TO 31-May-2021</t>
  </si>
  <si>
    <t>Generated on 6/29/2021 10:43:10 AM</t>
  </si>
  <si>
    <t>Zylem Report - 01-Apr-2021 TO 31-May-2021</t>
  </si>
  <si>
    <t>Dealer Report - 01-Apr-2021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</si>
</sst>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NO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0" applyNumberFormat="0" applyAlignment="0" applyProtection="0"/>
    <xf numFmtId="0" fontId="24" fillId="10" borderId="31" applyNumberFormat="0" applyAlignment="0" applyProtection="0"/>
    <xf numFmtId="0" fontId="25" fillId="10" borderId="30" applyNumberFormat="0" applyAlignment="0" applyProtection="0"/>
    <xf numFmtId="0" fontId="26" fillId="0" borderId="32" applyNumberFormat="0" applyFill="0" applyAlignment="0" applyProtection="0"/>
    <xf numFmtId="0" fontId="27" fillId="11" borderId="33" applyNumberFormat="0" applyAlignment="0" applyProtection="0"/>
    <xf numFmtId="0" fontId="28" fillId="0" borderId="0" applyNumberFormat="0" applyFill="0" applyBorder="0" applyAlignment="0" applyProtection="0"/>
    <xf numFmtId="0" fontId="15" fillId="12" borderId="34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5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7" borderId="11" xfId="0" applyNumberFormat="1" applyFont="1" applyFill="1" applyBorder="1" applyAlignment="1">
      <alignment horizontal="left" wrapText="1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8" fontId="10" fillId="0" borderId="25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166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10" fillId="0" borderId="0" xfId="0" applyNumberFormat="1" applyFont="1" applyFill="1" applyBorder="1" applyAlignment="1">
      <alignment horizontal="center" vertical="top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7" fillId="0" borderId="22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6" fillId="0" borderId="23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4X1KG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6.676535995372" createdVersion="6" refreshedVersion="7" minRefreshableVersion="3" recordCount="104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-870" maxValue="658"/>
    </cacheField>
    <cacheField name="Inwards" numFmtId="0">
      <sharedItems containsString="0" containsBlank="1" containsNumber="1" containsInteger="1" minValue="40" maxValue="1600"/>
    </cacheField>
    <cacheField name="Outwards" numFmtId="0">
      <sharedItems containsString="0" containsBlank="1" containsNumber="1" containsInteger="1" minValue="5" maxValue="715"/>
    </cacheField>
    <cacheField name="Closing Balance" numFmtId="0">
      <sharedItems containsSemiMixedTypes="0" containsString="0" containsNumber="1" containsInteger="1" minValue="-870" maxValue="1070"/>
    </cacheField>
    <cacheField name="Combi Name" numFmtId="0">
      <sharedItems containsNonDate="0" containsString="0" containsBlank="1"/>
    </cacheField>
    <cacheField name="Master Name" numFmtId="164">
      <sharedItems containsBlank="1" count="161">
        <s v="ADMIRE (T) WG70 30X150GR BOT IN"/>
        <s v="ADMIRE (T) WG70 150X30GR BOT IN"/>
        <s v="ADMIRE (T) WG70 60X75GR BOT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CONFIDOR (T) SL200 50X100ML BOT IN"/>
        <s v="CONFIDOR (T) SL200 20X250ML BOT IN"/>
        <s v="CONFIDOR (T) SL200 100X50ML BOT IN"/>
        <s v="CONFIDOR SUPER (T) SC350 50X100ML BOT IN"/>
        <s v="CONFIDOR SUPER (T) SC350 20X250ML BOT IN"/>
        <s v="CONFIDOR SUPER (T) SC350 50X50ML BOT IN"/>
        <s v="DECIS EC101-2 40X250ML BOT IN"/>
        <s v="DECIS EC101-2 50X100ML BOX IN"/>
        <s v="DECIS EC 28 50X100ML BOT IN"/>
        <s v="DECIS EC 28 10X1L BOT IN"/>
        <s v="DECIS EC 28 40X250ML BOT IN"/>
        <s v="DECIS EC 28 20X500ML BOT IN"/>
        <s v="ETHREL SL39 50X100ML BOT IN"/>
        <s v="ETHREL SL39 10X1L BOT IN"/>
        <s v="ETHREL SL39 20X500ML BOT IN"/>
        <s v="EVERGOL XTEND FS308 50X100ML BOT IN"/>
        <s v="EVERGOL XTEND FS308 100X40ML BOT IN"/>
        <s v="FAME (T) SC480 10X(20X10ML) BOT IN"/>
        <s v="FAME (T) SC480 40X50ML BOT IN"/>
        <s v="FENOS QUICK SC150 50X100ML BOT IN"/>
        <s v="FOLICUR (T) EC250 50X100ML BOT IN"/>
        <s v="FOLICUR (T) EC250 40X250ML BOT IN"/>
        <s v="FOLICUR (T) EC250 20X500ML BOT IN"/>
        <s v="FOLICUR (T) EC250 10X1L BOT IN"/>
        <s v="FOOST WP50 20X250G BAG IN"/>
        <s v="FOOST WP50 24X500G BAG IN"/>
        <s v="GAUCHO FS600 50X100ML BOT IN"/>
        <s v="GAUCHO FS600 40X250ML BOT IN"/>
        <s v="GAUCHO FS600 100X50ML BOT IN"/>
        <s v="DISCOUNTINUE PRODUCT"/>
        <s v="INFINITO SC687 5 50X100ML BOT IN"/>
        <s v="INFINITO SC687 5 20X500ML BOT IN"/>
        <s v="JUMP WG80 2X(15X100GR) BOT IN"/>
        <s v="JUMP WG80 160X(10X2GR) BAG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LUNA EXPERIENCE SC400 50X100ML BOT IN"/>
        <s v="LUNA EXPERIENCE SC400 40X250ML BOT IN"/>
        <s v="C DK DKC9178 4KG IN"/>
        <s v="MELODY DUO WP66 8 10X400GR BAG IN"/>
        <s v="MOVENTO ENERGY SC240 40X250ML BOT IN"/>
        <s v="MOVENTO ENERGY SC240 50X100ML BOT IN"/>
        <s v="MOVENTO ENERGY SC240 10X1L BOT IN"/>
        <s v="NATIVO WG75 20X(10X10GR) BAG IN"/>
        <s v="NATIVO WG75 50X100GR BAG IN"/>
        <s v="NATIVO WG75 40X250GR BAG IN"/>
        <s v="NATIVO WG75 20X500GR BAG IN"/>
        <s v="NATIVO WG75 100X50GR BAG IN"/>
        <s v="OBERON (T) SC240 50X100ML BOT IN"/>
        <s v="OBERON (T) SC240 40X200ML BOT IN"/>
        <s v="PLANOFIX SL4 5 50X100ML BOT IN"/>
        <s v="PLANOFIX SL4 5 40X250ML BOT IN"/>
        <s v="PROFILER WG71 11 20X250GR BAG IN"/>
        <s v="REGENT GOLD SC200 40X250ML BOT IN"/>
        <s v="REGENT GOLD SC200 20X50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SENCOR WP70 60X100GR BAG IN"/>
        <s v="SENCOR WP70 20X500GR BOX IN"/>
        <s v="SIVANTO PRIME SL200 100X50ML BOT IN"/>
        <s v="SIVANTO PRIME SL200 40X250ML BOT IN"/>
        <s v="SIVANTO PRIME SL200 20X500ML BOT IN"/>
        <s v="SOLOMON OD300 50X100ML BOT IN"/>
        <s v="SOLOMON OD300 40X250ML BOT IN"/>
        <s v="SOLOMON OD300 20X500ML BOT IN"/>
        <s v="SPINTOR SC495 20X75ML BOT IN"/>
        <s v="VELUM PRIME SC400 40X250ML BOT IN"/>
        <s v="VELUM PRIME SC400 20X500ML BOT IN"/>
        <s v="WHIPSUPER (T) EC90 50X100ML BOT IN"/>
        <s v="WHIPSUPER (T) EC90 40X250ML BOT IN"/>
        <s v="WHIPSUPER (T) EC90 20X500ML BOT IN"/>
        <s v="SURPASS 7517 BGII LOC 20X450GR BAG IN"/>
        <s v="SURPASS FIRSTCLASS 7149B2 20X450G BAG IN"/>
        <s v="C DK DKC9141 3.5KG IN"/>
        <m u="1"/>
        <s v="ALIETTE WP80 10X1KG BAG IN" u="1"/>
        <s v="OBERON (T) SC240 10X1L BOT IN" u="1"/>
        <s v="SIVANTO PRIME SL200 10X1L BOT IN" u="1"/>
        <s v="ADMIRE WG70 125X(8X2GR) BAG IN" u="1"/>
        <s v="SIMBOLA (T) SG20 20X250G BOT IN" u="1"/>
        <s v="SIMBOLA (T) SG20 50X100G BOT IN" u="1"/>
        <s v="CONFIDOR (T) SL200 20X500ML BOT IN" u="1"/>
        <s v="SIVANTO PRIME SL200 50X100ML BOT IN" u="1"/>
        <s v="BUONOS SC430 20X500ML BOT IN" u="1"/>
        <s v="BUONOS SC430 40X250ML BOT IN" u="1"/>
        <e v="#VALUE!" u="1"/>
        <s v="PLANOFIX SL45 10X1L BOT IN" u="1"/>
        <s v="CONFIDOR (T) SL200 10X1L BOT IN" u="1"/>
        <s v="OBERON (T) SC240 20X500ML BOT IN" u="1"/>
        <s v="SOLOMON OD300 10X1L BOT IN" u="1"/>
        <s v="Not Found" u="1"/>
        <s v="COUNCIL ACTIV WG30 12X(5X90GR) BOX IN" u="1"/>
        <s v="COUNCIL ACTIV WG30 8X(10X45GR) BOX IN" u="1"/>
        <s v="REGENT GR0 3 1X25KG BOX WW" u="1"/>
        <s v="New" u="1"/>
        <s v="NATIVO WG75 10X1KG BAG IN" u="1"/>
        <s v="DECIS EC101-2 100X50ML BOT IN" u="1"/>
        <s v="PLANOFIX SL4 5 20X500ML BOT IN" u="1"/>
        <s v="BELT EXPERT SC480 100X50ML BOT IN" u="1"/>
        <s v="BELT EXPERT SC480 40X250ML BOT IN" u="1"/>
        <s v="BELT EXPERT SC480 50X100ML BOT IN" u="1"/>
        <s v="SPINTOR SC495 10X(20X7ML) BOT IN" u="1"/>
        <s v="RICESTAR EC69 10X1L BOT IN" u="1"/>
        <s v="GAUCHO FS600 2X(5X1L) BOT IN" u="1"/>
        <s v="RAXIL EASY FS60 100X50ML BOT IN" u="1"/>
        <s v="RAXIL EASY FS60 50X100ML BOT IN" u="1"/>
        <s v="REGENT GOLD SC200 50X100ML BOT IN" u="1"/>
        <e v="#N/A" u="1"/>
        <s v="AMBITION 50X100ML BOT IN" u="1"/>
        <s v="ALANTO (T) SC240 10X1L BOT IN" u="1"/>
        <s v="ALION PLUS SC560 4X5L BOT IN" u="1"/>
        <s v="FAME (T) SC480 20X100ML BOT IN" u="1"/>
        <s v="GLAMORE WG80 40X50GR BOT IN" u="1"/>
        <s v="INFINITO SC687 5 10X1L BOT IN" u="1"/>
        <s v="FITREST SG5 40X100GR BOT IN" u="1"/>
        <s v="TOPSTAR (T) WP80 10X(10X35GR) BOX IN" u="1"/>
        <s v="TOPSTAR (T) WP80 4X(10X100GR) BOX IN" u="1"/>
        <s v="REGENT ULTRA GR0 6 20X1KG BAG IN" u="1"/>
        <s v="RICESTAR EC69 20X500ML BOT IN" u="1"/>
        <s v="RICESTAR EC69 40X250ML BOT IN" u="1"/>
        <s v="CONFIDOR SUPER (T) SC350 20X500ML BOT IN" u="1"/>
        <s v="JUMP WG80 80X40GR BAG IN" u="1"/>
        <s v="ALANTO (T) SC240 20X500ML BOT IN" u="1"/>
        <s v="ALANTO (T) SC240 40X250ML BOT IN" u="1"/>
        <s v="ALANTO (T) SC240 50X100ML BOT IN" u="1"/>
        <s v="FAME (T) SC480 4X500ML BOT IN" u="1"/>
        <s v="FAME (T) SC480 8X250ML BOT IN" u="1"/>
        <s v="EVERGOL XTEND FS308 40X250ML BOT IN" u="1"/>
        <s v="SECTIN WG60 20X600GR BAG IN" u="1"/>
        <s v="SECTIN WG60 50X100GR BAG IN" u="1"/>
        <s v="GLAMORE WG80 20X100GR BOT IN" u="1"/>
        <s v="PROFILER WG71 11 10X1KG BAG IN" u="1"/>
        <s v="GAUCHO FS600 2X5L BOT IN" u="1"/>
        <s v="LUNA EXPERIENCE SC400 10X1L BOT IN" u="1"/>
        <s v="MELODY DUO WP66 8 10X800G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s v="ADMIRE WG70 - 150 Gm BAYER x 30"/>
    <n v="63"/>
    <m/>
    <m/>
    <n v="63"/>
    <m/>
    <x v="0"/>
  </r>
  <r>
    <s v="ADMIRE WG70 - 30 Gm BAYER X150"/>
    <n v="-5"/>
    <m/>
    <m/>
    <n v="-5"/>
    <m/>
    <x v="1"/>
  </r>
  <r>
    <s v="ADMIRE WG70 - 75 Gm BAYER x 60"/>
    <n v="130"/>
    <m/>
    <n v="20"/>
    <n v="110"/>
    <m/>
    <x v="2"/>
  </r>
  <r>
    <s v="ALIETTE - 100 GM BAYER X40"/>
    <n v="100"/>
    <n v="80"/>
    <n v="10"/>
    <n v="170"/>
    <m/>
    <x v="3"/>
  </r>
  <r>
    <s v="ALIETTE - 250 GM BAYER x 20"/>
    <n v="-4"/>
    <n v="40"/>
    <n v="20"/>
    <n v="16"/>
    <m/>
    <x v="4"/>
  </r>
  <r>
    <s v="ALIETTE-500GM -BAYER x 20"/>
    <n v="139"/>
    <m/>
    <n v="15"/>
    <n v="124"/>
    <m/>
    <x v="5"/>
  </r>
  <r>
    <s v="Ambition-Bayer - 1ltr X 10"/>
    <n v="-870"/>
    <m/>
    <m/>
    <n v="-870"/>
    <m/>
    <x v="6"/>
  </r>
  <r>
    <s v="Ambition- Bayer-250ml X 40"/>
    <n v="630"/>
    <m/>
    <n v="50"/>
    <n v="580"/>
    <m/>
    <x v="7"/>
  </r>
  <r>
    <s v="Ambition- Bayer- 500ml X 20"/>
    <n v="240"/>
    <m/>
    <m/>
    <n v="240"/>
    <m/>
    <x v="8"/>
  </r>
  <r>
    <s v="ANTRACOL - 100 GM-BAYER X 50"/>
    <n v="175"/>
    <n v="100"/>
    <n v="50"/>
    <n v="225"/>
    <m/>
    <x v="9"/>
  </r>
  <r>
    <s v="ANTRACOL - 1 Kg-BAYER X 10"/>
    <n v="44"/>
    <m/>
    <m/>
    <n v="44"/>
    <m/>
    <x v="10"/>
  </r>
  <r>
    <s v="ANTRACOL - 250 GM-BAYER X 40"/>
    <n v="190"/>
    <n v="200"/>
    <n v="40"/>
    <n v="350"/>
    <m/>
    <x v="11"/>
  </r>
  <r>
    <s v="ANTRACOL - 500 GM-BAYER X 20"/>
    <n v="328"/>
    <m/>
    <m/>
    <n v="328"/>
    <m/>
    <x v="12"/>
  </r>
  <r>
    <s v="CONFIDOR - 100 ML-BAYER x 50"/>
    <n v="32"/>
    <n v="100"/>
    <m/>
    <n v="132"/>
    <m/>
    <x v="13"/>
  </r>
  <r>
    <s v="CONFIDOR - 250 ML-BAYER x 20"/>
    <n v="-5"/>
    <m/>
    <m/>
    <n v="-5"/>
    <m/>
    <x v="14"/>
  </r>
  <r>
    <s v="CONFIDOR - 50 ML-BAYER x 100"/>
    <n v="-256"/>
    <n v="100"/>
    <m/>
    <n v="-156"/>
    <m/>
    <x v="15"/>
  </r>
  <r>
    <s v="CONFIDOR SUPER-100 ML-BAYER x 50"/>
    <n v="165"/>
    <m/>
    <m/>
    <n v="165"/>
    <m/>
    <x v="16"/>
  </r>
  <r>
    <s v="CONFIDOR SUPER-250 ML-BAYER x 20"/>
    <n v="9"/>
    <m/>
    <m/>
    <n v="9"/>
    <m/>
    <x v="17"/>
  </r>
  <r>
    <s v="CONFIDOR SUPER- 50 ML-BAYER x 50"/>
    <n v="-89"/>
    <m/>
    <n v="5"/>
    <n v="-94"/>
    <m/>
    <x v="18"/>
  </r>
  <r>
    <s v="Decies-100-250 Ml-Bayer-40"/>
    <n v="-220"/>
    <m/>
    <m/>
    <n v="-220"/>
    <m/>
    <x v="19"/>
  </r>
  <r>
    <s v="DECIES100 EC -100ML-BAYER X 50"/>
    <n v="-285"/>
    <m/>
    <m/>
    <n v="-285"/>
    <m/>
    <x v="20"/>
  </r>
  <r>
    <s v="DECIES- 2.8EC- 100ML-BAYER X 50"/>
    <n v="-55"/>
    <m/>
    <m/>
    <n v="-55"/>
    <m/>
    <x v="21"/>
  </r>
  <r>
    <s v="DECIES -2.8EC- 1 Ltr-BAYER X 10"/>
    <n v="10"/>
    <m/>
    <m/>
    <n v="10"/>
    <m/>
    <x v="22"/>
  </r>
  <r>
    <s v="DECIES - 2.8EC- 250 ML-BAYER X 40"/>
    <n v="140"/>
    <m/>
    <n v="40"/>
    <n v="100"/>
    <m/>
    <x v="23"/>
  </r>
  <r>
    <s v="DECIES - 2.8EC- 500 ML-BAYER X 20"/>
    <n v="80"/>
    <m/>
    <n v="20"/>
    <n v="60"/>
    <m/>
    <x v="24"/>
  </r>
  <r>
    <s v="Decis Bayer 101.2 100ml X 50"/>
    <n v="400"/>
    <m/>
    <m/>
    <n v="400"/>
    <m/>
    <x v="20"/>
  </r>
  <r>
    <s v="Decis - Bayer EC 24.6 100ml X50"/>
    <n v="350"/>
    <m/>
    <m/>
    <n v="350"/>
    <m/>
    <x v="21"/>
  </r>
  <r>
    <s v="ETHREL 39EC - 100 ML-BAYER X 50"/>
    <n v="71"/>
    <m/>
    <n v="53"/>
    <n v="18"/>
    <m/>
    <x v="25"/>
  </r>
  <r>
    <s v="ETHREL-39EC-1LTR-BAYER X 10"/>
    <n v="116"/>
    <m/>
    <n v="26"/>
    <n v="90"/>
    <m/>
    <x v="26"/>
  </r>
  <r>
    <s v="ETHREL39EC - 500ML-BAYER X 20"/>
    <n v="-18"/>
    <m/>
    <m/>
    <n v="-18"/>
    <m/>
    <x v="27"/>
  </r>
  <r>
    <s v="Evergol Xtend - Bayer- 100ml X 50"/>
    <n v="167"/>
    <n v="50"/>
    <m/>
    <n v="217"/>
    <m/>
    <x v="28"/>
  </r>
  <r>
    <s v="Evergol Xtend - Bayer- 40ml x 100"/>
    <n v="42"/>
    <m/>
    <m/>
    <n v="42"/>
    <m/>
    <x v="29"/>
  </r>
  <r>
    <s v="FAME - 10 ML- BAYER X 200"/>
    <n v="104"/>
    <n v="200"/>
    <n v="20"/>
    <n v="284"/>
    <m/>
    <x v="30"/>
  </r>
  <r>
    <s v="FAME - 50 ML- BAYER X 40"/>
    <n v="54"/>
    <m/>
    <m/>
    <n v="54"/>
    <m/>
    <x v="31"/>
  </r>
  <r>
    <s v="Fenus Quick Bayer 100ml x 50"/>
    <n v="40"/>
    <m/>
    <m/>
    <n v="40"/>
    <m/>
    <x v="32"/>
  </r>
  <r>
    <s v="FOLICUR - 100 ML- BAYER X 50"/>
    <n v="136"/>
    <m/>
    <m/>
    <n v="136"/>
    <m/>
    <x v="33"/>
  </r>
  <r>
    <s v="FOLICUR- 250 ML- BAYER X 40"/>
    <n v="-153"/>
    <m/>
    <n v="20"/>
    <n v="-173"/>
    <m/>
    <x v="34"/>
  </r>
  <r>
    <s v="FOLICUR - 500 ML BAYER X 20"/>
    <n v="2"/>
    <m/>
    <m/>
    <n v="2"/>
    <m/>
    <x v="35"/>
  </r>
  <r>
    <s v="Folicure-1Lit.X10-Bayer"/>
    <n v="-15"/>
    <m/>
    <m/>
    <n v="-15"/>
    <m/>
    <x v="36"/>
  </r>
  <r>
    <s v="Foost-250ml-Bayer-20"/>
    <n v="60"/>
    <m/>
    <m/>
    <n v="60"/>
    <m/>
    <x v="37"/>
  </r>
  <r>
    <s v="Foost WP-50-500 Gm-Bayer-24"/>
    <n v="258"/>
    <m/>
    <m/>
    <n v="258"/>
    <m/>
    <x v="38"/>
  </r>
  <r>
    <s v="GAUCHO 600FS-100ML BAYER X 50"/>
    <n v="90"/>
    <n v="250"/>
    <n v="20"/>
    <n v="320"/>
    <m/>
    <x v="39"/>
  </r>
  <r>
    <s v="Gaucho600FS-250 ML-BAYER-40"/>
    <n v="35"/>
    <n v="80"/>
    <n v="10"/>
    <n v="105"/>
    <m/>
    <x v="40"/>
  </r>
  <r>
    <s v="GAUCHO  600FS-50ML -BAYER X 100"/>
    <n v="128"/>
    <n v="300"/>
    <m/>
    <n v="428"/>
    <m/>
    <x v="41"/>
  </r>
  <r>
    <s v="GOAL - 250 ML BAYER"/>
    <n v="-60"/>
    <m/>
    <m/>
    <n v="-60"/>
    <m/>
    <x v="42"/>
  </r>
  <r>
    <s v="INFINITO - BAYER - 100MLX 50"/>
    <n v="50"/>
    <m/>
    <m/>
    <n v="50"/>
    <m/>
    <x v="43"/>
  </r>
  <r>
    <s v="INFINITO - BAYER - 500ML x 20"/>
    <n v="-20"/>
    <m/>
    <m/>
    <n v="-20"/>
    <m/>
    <x v="44"/>
  </r>
  <r>
    <s v="JUMP - 100GM  -BAYER X 30"/>
    <n v="23"/>
    <m/>
    <m/>
    <n v="23"/>
    <m/>
    <x v="45"/>
  </r>
  <r>
    <s v="JUMP WG80 -2GM-BAYER X 1600"/>
    <n v="-130"/>
    <n v="1600"/>
    <n v="400"/>
    <n v="1070"/>
    <m/>
    <x v="46"/>
  </r>
  <r>
    <s v="LARVIN - 100 Gm-BAYER X 40"/>
    <n v="80"/>
    <m/>
    <m/>
    <n v="80"/>
    <m/>
    <x v="47"/>
  </r>
  <r>
    <s v="LARVIN - 1 Kg-BAYER X 10"/>
    <n v="5"/>
    <m/>
    <m/>
    <n v="5"/>
    <m/>
    <x v="48"/>
  </r>
  <r>
    <s v="LARVIN - 250 GM-BAYER X 20"/>
    <n v="20"/>
    <m/>
    <m/>
    <n v="20"/>
    <m/>
    <x v="49"/>
  </r>
  <r>
    <s v="LARVIN - 500 GM-BAYER X 20"/>
    <n v="5"/>
    <m/>
    <m/>
    <n v="5"/>
    <m/>
    <x v="50"/>
  </r>
  <r>
    <s v="Laudis-115mlx-8 Bayer"/>
    <n v="154"/>
    <m/>
    <m/>
    <n v="154"/>
    <m/>
    <x v="51"/>
  </r>
  <r>
    <s v="Laudis-230ml-Bayer-3"/>
    <n v="4"/>
    <m/>
    <m/>
    <n v="4"/>
    <m/>
    <x v="52"/>
  </r>
  <r>
    <s v="Laudis-34.4%- 115ml-Bayer X 08"/>
    <n v="-5"/>
    <m/>
    <m/>
    <n v="-5"/>
    <m/>
    <x v="51"/>
  </r>
  <r>
    <s v="LAUDIS-57.5ML-Bayer-10"/>
    <n v="1"/>
    <m/>
    <m/>
    <n v="1"/>
    <m/>
    <x v="53"/>
  </r>
  <r>
    <s v="Lesenta-100 Gm-Bayer-50 Nos"/>
    <n v="-25"/>
    <m/>
    <m/>
    <n v="-25"/>
    <m/>
    <x v="54"/>
  </r>
  <r>
    <s v="LESENTA-40 GM*100-BAYER"/>
    <n v="100"/>
    <m/>
    <m/>
    <n v="100"/>
    <m/>
    <x v="55"/>
  </r>
  <r>
    <s v="Luna Exprerience- Bayer- 100ml X 50"/>
    <n v="-74"/>
    <m/>
    <n v="20"/>
    <n v="-94"/>
    <m/>
    <x v="56"/>
  </r>
  <r>
    <s v="Luna Exprience- Bayer- 250ml X40"/>
    <n v="15"/>
    <m/>
    <m/>
    <n v="15"/>
    <m/>
    <x v="57"/>
  </r>
  <r>
    <s v="MAIZE-9178-Bayers 4kg X 7"/>
    <m/>
    <n v="70"/>
    <n v="105"/>
    <n v="-35"/>
    <m/>
    <x v="58"/>
  </r>
  <r>
    <s v="Melody-400ml-Bayer-10 Nos."/>
    <n v="10"/>
    <m/>
    <m/>
    <n v="10"/>
    <m/>
    <x v="59"/>
  </r>
  <r>
    <s v="Movento-Energy-250ml-Bayer-40"/>
    <n v="-10"/>
    <m/>
    <n v="10"/>
    <n v="-20"/>
    <m/>
    <x v="60"/>
  </r>
  <r>
    <s v="Movento-Energy-Bayer 100ML X 50"/>
    <n v="24"/>
    <n v="100"/>
    <n v="10"/>
    <n v="114"/>
    <m/>
    <x v="61"/>
  </r>
  <r>
    <s v="MOVENTO-ENERGY  BAYER - 1LTS X 10"/>
    <n v="12"/>
    <m/>
    <m/>
    <n v="12"/>
    <m/>
    <x v="62"/>
  </r>
  <r>
    <s v="Natio-10gm-Bayer-10"/>
    <n v="-70"/>
    <m/>
    <m/>
    <n v="-70"/>
    <m/>
    <x v="63"/>
  </r>
  <r>
    <s v="NATIVO -100 ML BAYER X 50"/>
    <n v="482"/>
    <m/>
    <n v="50"/>
    <n v="432"/>
    <m/>
    <x v="64"/>
  </r>
  <r>
    <s v="NATIVO 10GR - BAYER-10X20"/>
    <n v="380"/>
    <n v="200"/>
    <n v="20"/>
    <n v="560"/>
    <m/>
    <x v="63"/>
  </r>
  <r>
    <s v="NATIVO  250GMS -BAYER X 40"/>
    <n v="40"/>
    <m/>
    <m/>
    <n v="40"/>
    <m/>
    <x v="65"/>
  </r>
  <r>
    <s v="Nativo- 500 Gm -BAYER X 20"/>
    <n v="-25"/>
    <m/>
    <m/>
    <n v="-25"/>
    <m/>
    <x v="66"/>
  </r>
  <r>
    <s v="Nativo- 50 Gm-Bayer-100"/>
    <n v="658"/>
    <m/>
    <m/>
    <n v="658"/>
    <m/>
    <x v="67"/>
  </r>
  <r>
    <s v="OBERON - 100 ML- BAYER X 50"/>
    <n v="6"/>
    <n v="100"/>
    <n v="40"/>
    <n v="66"/>
    <m/>
    <x v="68"/>
  </r>
  <r>
    <s v="OBERON - 200 ML- BAYER X 40"/>
    <m/>
    <n v="80"/>
    <n v="40"/>
    <n v="40"/>
    <m/>
    <x v="69"/>
  </r>
  <r>
    <s v="Planofix-100 Ml - BAYER X 50"/>
    <n v="170"/>
    <m/>
    <n v="15"/>
    <n v="155"/>
    <m/>
    <x v="70"/>
  </r>
  <r>
    <s v="PLANOFIX - 250 ML-BAYER X 40"/>
    <n v="40"/>
    <m/>
    <m/>
    <n v="40"/>
    <m/>
    <x v="71"/>
  </r>
  <r>
    <s v="PPE FACE MASK"/>
    <n v="150"/>
    <m/>
    <m/>
    <n v="150"/>
    <m/>
    <x v="42"/>
  </r>
  <r>
    <s v="Profiler-Bayer-250gm x 20"/>
    <n v="20"/>
    <m/>
    <m/>
    <n v="20"/>
    <m/>
    <x v="72"/>
  </r>
  <r>
    <s v="Regen Gold-250mlx40-Bayer"/>
    <n v="1"/>
    <m/>
    <m/>
    <n v="1"/>
    <m/>
    <x v="73"/>
  </r>
  <r>
    <s v="Regen Gold-500mlx20-Bayer"/>
    <n v="40"/>
    <m/>
    <m/>
    <n v="40"/>
    <m/>
    <x v="74"/>
  </r>
  <r>
    <s v="REGENT GR - 1Kg-BAYER X 20"/>
    <n v="61"/>
    <m/>
    <m/>
    <n v="61"/>
    <m/>
    <x v="75"/>
  </r>
  <r>
    <s v="REGENT-GR- 5 KG -BAYER-4"/>
    <n v="73"/>
    <m/>
    <m/>
    <n v="73"/>
    <m/>
    <x v="76"/>
  </r>
  <r>
    <s v="REGENT SC - 100GM-BAYER X 50"/>
    <n v="-5"/>
    <n v="100"/>
    <n v="10"/>
    <n v="85"/>
    <m/>
    <x v="77"/>
  </r>
  <r>
    <s v="REGENT  SC- 1 Lts -BAYER X 10"/>
    <n v="107"/>
    <m/>
    <m/>
    <n v="107"/>
    <m/>
    <x v="78"/>
  </r>
  <r>
    <s v="REGENT SC - 250 ML-BAYER X20"/>
    <n v="-60"/>
    <m/>
    <n v="5"/>
    <n v="-65"/>
    <m/>
    <x v="79"/>
  </r>
  <r>
    <s v="REGENT SC - 500 ML -BAYER X 20"/>
    <n v="-278"/>
    <m/>
    <m/>
    <n v="-278"/>
    <m/>
    <x v="80"/>
  </r>
  <r>
    <s v="Regent Ultra - Bayer - 4kg X 5"/>
    <n v="44"/>
    <m/>
    <m/>
    <n v="44"/>
    <m/>
    <x v="81"/>
  </r>
  <r>
    <s v="SENCOR - 100 Gm- BAYER X 60"/>
    <n v="98"/>
    <m/>
    <n v="13"/>
    <n v="85"/>
    <m/>
    <x v="82"/>
  </r>
  <r>
    <s v="SENCOR - 500 GM- BAYER X 20"/>
    <n v="52"/>
    <m/>
    <n v="11"/>
    <n v="41"/>
    <m/>
    <x v="83"/>
  </r>
  <r>
    <s v="Sivanto-Prime-100x50-Bayer"/>
    <n v="6"/>
    <m/>
    <m/>
    <n v="6"/>
    <m/>
    <x v="84"/>
  </r>
  <r>
    <s v="Sivanto-Prime- Bayer 250mlx 40"/>
    <n v="55"/>
    <m/>
    <m/>
    <n v="55"/>
    <m/>
    <x v="85"/>
  </r>
  <r>
    <s v="Sivanto -Prime- Bayer 500ml x 20"/>
    <n v="-8"/>
    <m/>
    <m/>
    <n v="-8"/>
    <m/>
    <x v="86"/>
  </r>
  <r>
    <s v="Soloman-100 ML-Bayer-50"/>
    <n v="-265"/>
    <n v="100"/>
    <n v="30"/>
    <n v="-195"/>
    <m/>
    <x v="87"/>
  </r>
  <r>
    <s v="Soloman-250-Ml-Bayer-40"/>
    <n v="-25"/>
    <m/>
    <m/>
    <n v="-25"/>
    <m/>
    <x v="88"/>
  </r>
  <r>
    <s v="SOLOMON-500ML X 20- BAYER"/>
    <n v="-5"/>
    <m/>
    <m/>
    <n v="-5"/>
    <m/>
    <x v="89"/>
  </r>
  <r>
    <s v="SPINTOR - 75 ML-20-BAYER"/>
    <n v="3"/>
    <m/>
    <m/>
    <n v="3"/>
    <m/>
    <x v="90"/>
  </r>
  <r>
    <s v="Velum Prime - Bayer - 250ml X 40"/>
    <n v="48"/>
    <m/>
    <n v="5"/>
    <n v="43"/>
    <m/>
    <x v="91"/>
  </r>
  <r>
    <s v="Velum Prime - Bayer- 500ml X 20"/>
    <n v="28"/>
    <m/>
    <m/>
    <n v="28"/>
    <m/>
    <x v="92"/>
  </r>
  <r>
    <s v="WHIP SUPER - 100 Ml -BAYER X 50"/>
    <n v="55"/>
    <m/>
    <m/>
    <n v="55"/>
    <m/>
    <x v="93"/>
  </r>
  <r>
    <s v="WHIP SUPER - 250 Ml -BAYER X 40"/>
    <n v="279"/>
    <m/>
    <m/>
    <n v="279"/>
    <m/>
    <x v="94"/>
  </r>
  <r>
    <s v="WHIP SUPER - 500 Ml -BAYER X 20"/>
    <n v="-20"/>
    <m/>
    <m/>
    <n v="-20"/>
    <m/>
    <x v="95"/>
  </r>
  <r>
    <s v="BT- BAYER- 7517 SURPASS SUPER BGII 475gm  X20"/>
    <n v="35"/>
    <n v="1100"/>
    <n v="715"/>
    <n v="420"/>
    <m/>
    <x v="96"/>
  </r>
  <r>
    <s v="BT-Bayer -First Class-II-475 Gm-20"/>
    <m/>
    <n v="40"/>
    <n v="20"/>
    <n v="20"/>
    <m/>
    <x v="97"/>
  </r>
  <r>
    <s v="Maize-9141-3.5kgx8-Bayers"/>
    <n v="-3"/>
    <n v="880"/>
    <n v="368"/>
    <n v="509"/>
    <m/>
    <x v="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0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2">
        <item m="1" x="103"/>
        <item m="1" x="132"/>
        <item m="1" x="149"/>
        <item x="3"/>
        <item m="1" x="100"/>
        <item x="4"/>
        <item x="5"/>
        <item m="1" x="135"/>
        <item x="6"/>
        <item x="7"/>
        <item x="8"/>
        <item x="9"/>
        <item x="10"/>
        <item x="11"/>
        <item x="12"/>
        <item m="1" x="125"/>
        <item x="13"/>
        <item m="1" x="112"/>
        <item x="14"/>
        <item m="1" x="106"/>
        <item x="15"/>
        <item x="16"/>
        <item x="17"/>
        <item m="1" x="145"/>
        <item x="18"/>
        <item m="1" x="116"/>
        <item x="21"/>
        <item x="22"/>
        <item x="23"/>
        <item x="24"/>
        <item m="1" x="121"/>
        <item x="25"/>
        <item x="26"/>
        <item x="27"/>
        <item x="28"/>
        <item x="29"/>
        <item x="30"/>
        <item x="31"/>
        <item x="32"/>
        <item x="33"/>
        <item x="36"/>
        <item x="34"/>
        <item x="35"/>
        <item x="37"/>
        <item x="38"/>
        <item x="39"/>
        <item x="40"/>
        <item x="41"/>
        <item m="1" x="155"/>
        <item m="1" x="137"/>
        <item x="43"/>
        <item m="1" x="138"/>
        <item x="44"/>
        <item x="46"/>
        <item m="1" x="146"/>
        <item x="47"/>
        <item x="48"/>
        <item x="49"/>
        <item x="50"/>
        <item x="51"/>
        <item x="52"/>
        <item x="53"/>
        <item x="54"/>
        <item x="55"/>
        <item x="56"/>
        <item x="59"/>
        <item m="1" x="160"/>
        <item m="1" x="159"/>
        <item x="61"/>
        <item x="60"/>
        <item x="64"/>
        <item m="1" x="120"/>
        <item x="65"/>
        <item x="66"/>
        <item x="67"/>
        <item x="68"/>
        <item x="69"/>
        <item m="1" x="113"/>
        <item x="70"/>
        <item m="1" x="111"/>
        <item x="71"/>
        <item m="1" x="122"/>
        <item x="72"/>
        <item m="1" x="131"/>
        <item x="73"/>
        <item x="75"/>
        <item m="1" x="118"/>
        <item x="76"/>
        <item x="77"/>
        <item x="78"/>
        <item x="79"/>
        <item x="80"/>
        <item x="81"/>
        <item m="1" x="127"/>
        <item m="1" x="144"/>
        <item m="1" x="143"/>
        <item m="1" x="154"/>
        <item m="1" x="153"/>
        <item x="82"/>
        <item x="87"/>
        <item m="1" x="114"/>
        <item x="88"/>
        <item x="89"/>
        <item x="90"/>
        <item x="91"/>
        <item x="93"/>
        <item x="94"/>
        <item x="95"/>
        <item x="0"/>
        <item x="1"/>
        <item x="2"/>
        <item m="1" x="134"/>
        <item m="1" x="148"/>
        <item m="1" x="147"/>
        <item m="1" x="124"/>
        <item m="1" x="123"/>
        <item m="1" x="117"/>
        <item m="1" x="152"/>
        <item m="1" x="136"/>
        <item m="1" x="151"/>
        <item m="1" x="150"/>
        <item m="1" x="139"/>
        <item m="1" x="128"/>
        <item m="1" x="157"/>
        <item x="45"/>
        <item x="57"/>
        <item m="1" x="158"/>
        <item x="62"/>
        <item x="63"/>
        <item m="1" x="101"/>
        <item m="1" x="119"/>
        <item x="42"/>
        <item m="1" x="130"/>
        <item m="1" x="129"/>
        <item x="74"/>
        <item m="1" x="105"/>
        <item m="1" x="104"/>
        <item m="1" x="107"/>
        <item m="1" x="102"/>
        <item x="85"/>
        <item x="86"/>
        <item m="1" x="126"/>
        <item m="1" x="141"/>
        <item m="1" x="140"/>
        <item x="92"/>
        <item m="1" x="110"/>
        <item m="1" x="133"/>
        <item m="1" x="115"/>
        <item m="1" x="108"/>
        <item m="1" x="109"/>
        <item x="19"/>
        <item x="20"/>
        <item m="1" x="156"/>
        <item m="1" x="142"/>
        <item x="83"/>
        <item x="84"/>
        <item x="96"/>
        <item x="97"/>
        <item x="98"/>
        <item m="1" x="99"/>
        <item x="58"/>
        <item t="default"/>
      </items>
    </pivotField>
  </pivotFields>
  <rowFields count="1">
    <field x="6"/>
  </rowFields>
  <rowItems count="100"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8"/>
    </i>
    <i>
      <x v="20"/>
    </i>
    <i>
      <x v="21"/>
    </i>
    <i>
      <x v="22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50"/>
    </i>
    <i>
      <x v="52"/>
    </i>
    <i>
      <x v="53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8"/>
    </i>
    <i>
      <x v="80"/>
    </i>
    <i>
      <x v="82"/>
    </i>
    <i>
      <x v="84"/>
    </i>
    <i>
      <x v="85"/>
    </i>
    <i>
      <x v="87"/>
    </i>
    <i>
      <x v="88"/>
    </i>
    <i>
      <x v="89"/>
    </i>
    <i>
      <x v="90"/>
    </i>
    <i>
      <x v="91"/>
    </i>
    <i>
      <x v="92"/>
    </i>
    <i>
      <x v="98"/>
    </i>
    <i>
      <x v="99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24"/>
    </i>
    <i>
      <x v="125"/>
    </i>
    <i>
      <x v="127"/>
    </i>
    <i>
      <x v="128"/>
    </i>
    <i>
      <x v="131"/>
    </i>
    <i>
      <x v="134"/>
    </i>
    <i>
      <x v="139"/>
    </i>
    <i>
      <x v="140"/>
    </i>
    <i>
      <x v="144"/>
    </i>
    <i>
      <x v="150"/>
    </i>
    <i>
      <x v="151"/>
    </i>
    <i>
      <x v="154"/>
    </i>
    <i>
      <x v="155"/>
    </i>
    <i>
      <x v="156"/>
    </i>
    <i>
      <x v="157"/>
    </i>
    <i>
      <x v="158"/>
    </i>
    <i>
      <x v="16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4"/>
  <sheetViews>
    <sheetView workbookViewId="0">
      <selection sqref="A1:C1"/>
    </sheetView>
  </sheetViews>
  <sheetFormatPr defaultRowHeight="14.4" x14ac:dyDescent="0.3"/>
  <cols>
    <col min="1" max="1" width="41.6640625" bestFit="1" customWidth="1"/>
    <col min="2" max="2" width="9.109375" bestFit="1" customWidth="1"/>
    <col min="3" max="3" width="9.44140625" bestFit="1" customWidth="1"/>
    <col min="4" max="4" width="8.5546875" bestFit="1" customWidth="1"/>
    <col min="5" max="5" width="9.44140625" bestFit="1" customWidth="1"/>
    <col min="7" max="7" width="14.44140625" bestFit="1" customWidth="1"/>
    <col min="8" max="8" width="5.44140625" bestFit="1" customWidth="1"/>
    <col min="9" max="9" width="10.5546875" bestFit="1" customWidth="1"/>
    <col min="10" max="10" width="5.44140625" bestFit="1" customWidth="1"/>
  </cols>
  <sheetData>
    <row r="1" spans="1:10" ht="15.6" x14ac:dyDescent="0.3">
      <c r="A1" s="81" t="s">
        <v>39</v>
      </c>
      <c r="B1" s="81"/>
      <c r="C1" s="81"/>
      <c r="D1" s="57"/>
      <c r="E1" s="57"/>
      <c r="F1" s="56"/>
      <c r="G1" s="56"/>
      <c r="H1" s="56"/>
      <c r="I1" s="56"/>
      <c r="J1" s="56"/>
    </row>
    <row r="2" spans="1:10" x14ac:dyDescent="0.3">
      <c r="A2" s="76" t="s">
        <v>40</v>
      </c>
      <c r="B2" s="76"/>
      <c r="C2" s="76"/>
      <c r="D2" s="57"/>
      <c r="E2" s="57"/>
      <c r="F2" s="56"/>
      <c r="G2" s="56"/>
      <c r="H2" s="56"/>
      <c r="I2" s="56"/>
      <c r="J2" s="56"/>
    </row>
    <row r="3" spans="1:10" x14ac:dyDescent="0.3">
      <c r="A3" s="76" t="s">
        <v>41</v>
      </c>
      <c r="B3" s="76"/>
      <c r="C3" s="76"/>
      <c r="D3" s="57"/>
      <c r="E3" s="57"/>
      <c r="F3" s="56"/>
      <c r="G3" s="56"/>
      <c r="H3" s="56"/>
      <c r="I3" s="56"/>
      <c r="J3" s="56"/>
    </row>
    <row r="4" spans="1:10" x14ac:dyDescent="0.3">
      <c r="A4" s="76" t="s">
        <v>42</v>
      </c>
      <c r="B4" s="76"/>
      <c r="C4" s="76"/>
      <c r="D4" s="57"/>
      <c r="E4" s="57"/>
      <c r="F4" s="56"/>
      <c r="G4" s="56"/>
      <c r="H4" s="56"/>
      <c r="I4" s="56"/>
      <c r="J4" s="56"/>
    </row>
    <row r="5" spans="1:10" x14ac:dyDescent="0.3">
      <c r="A5" s="75" t="s">
        <v>43</v>
      </c>
      <c r="B5" s="75"/>
      <c r="C5" s="75"/>
      <c r="D5" s="57"/>
      <c r="E5" s="57"/>
      <c r="F5" s="56"/>
      <c r="G5" s="56"/>
      <c r="H5" s="56"/>
      <c r="I5" s="56"/>
      <c r="J5" s="56"/>
    </row>
    <row r="6" spans="1:10" ht="15.6" x14ac:dyDescent="0.3">
      <c r="A6" s="80" t="s">
        <v>44</v>
      </c>
      <c r="B6" s="80"/>
      <c r="C6" s="80"/>
      <c r="D6" s="57"/>
      <c r="E6" s="57"/>
      <c r="F6" s="56"/>
      <c r="G6" s="56"/>
      <c r="H6" s="56"/>
      <c r="I6" s="56"/>
      <c r="J6" s="56"/>
    </row>
    <row r="7" spans="1:10" x14ac:dyDescent="0.3">
      <c r="A7" s="76" t="s">
        <v>45</v>
      </c>
      <c r="B7" s="76"/>
      <c r="C7" s="76"/>
      <c r="D7" s="57"/>
      <c r="E7" s="57"/>
      <c r="F7" s="56"/>
      <c r="G7" s="56"/>
      <c r="H7" s="56"/>
      <c r="I7" s="56"/>
      <c r="J7" s="56"/>
    </row>
    <row r="8" spans="1:10" x14ac:dyDescent="0.3">
      <c r="A8" s="76" t="s">
        <v>380</v>
      </c>
      <c r="B8" s="76"/>
      <c r="C8" s="76"/>
      <c r="D8" s="57"/>
      <c r="E8" s="57"/>
      <c r="F8" s="56"/>
      <c r="G8" s="56"/>
      <c r="H8" s="56"/>
      <c r="I8" s="56"/>
      <c r="J8" s="56"/>
    </row>
    <row r="9" spans="1:10" x14ac:dyDescent="0.3">
      <c r="A9" s="58" t="s">
        <v>46</v>
      </c>
      <c r="B9" s="77" t="s">
        <v>44</v>
      </c>
      <c r="C9" s="77"/>
      <c r="D9" s="77"/>
      <c r="E9" s="77"/>
      <c r="F9" s="56"/>
      <c r="G9" s="56"/>
      <c r="H9" s="56"/>
      <c r="I9" s="56"/>
      <c r="J9" s="56"/>
    </row>
    <row r="10" spans="1:10" x14ac:dyDescent="0.3">
      <c r="A10" s="59" t="s">
        <v>46</v>
      </c>
      <c r="B10" s="78" t="s">
        <v>39</v>
      </c>
      <c r="C10" s="79"/>
      <c r="D10" s="79"/>
      <c r="E10" s="79"/>
      <c r="F10" s="56"/>
      <c r="G10" s="56"/>
      <c r="H10" s="56"/>
      <c r="I10" s="56"/>
      <c r="J10" s="56"/>
    </row>
    <row r="11" spans="1:10" x14ac:dyDescent="0.3">
      <c r="A11" s="60" t="s">
        <v>47</v>
      </c>
      <c r="B11" s="73" t="s">
        <v>380</v>
      </c>
      <c r="C11" s="74"/>
      <c r="D11" s="74"/>
      <c r="E11" s="74"/>
      <c r="F11" s="56"/>
      <c r="G11" s="56"/>
      <c r="H11" s="56"/>
      <c r="I11" s="56"/>
      <c r="J11" s="56"/>
    </row>
    <row r="12" spans="1:10" ht="24" x14ac:dyDescent="0.3">
      <c r="A12" s="60" t="s">
        <v>46</v>
      </c>
      <c r="B12" s="61" t="s">
        <v>20</v>
      </c>
      <c r="C12" s="61" t="s">
        <v>21</v>
      </c>
      <c r="D12" s="61" t="s">
        <v>22</v>
      </c>
      <c r="E12" s="61" t="s">
        <v>23</v>
      </c>
      <c r="F12" s="56"/>
      <c r="G12" s="56"/>
      <c r="H12" s="56"/>
      <c r="I12" s="56"/>
      <c r="J12" s="56"/>
    </row>
    <row r="13" spans="1:10" x14ac:dyDescent="0.3">
      <c r="A13" s="62" t="s">
        <v>46</v>
      </c>
      <c r="B13" s="63" t="s">
        <v>48</v>
      </c>
      <c r="C13" s="63" t="s">
        <v>48</v>
      </c>
      <c r="D13" s="63" t="s">
        <v>48</v>
      </c>
      <c r="E13" s="63" t="s">
        <v>48</v>
      </c>
      <c r="F13" s="56"/>
      <c r="G13" s="72" t="s">
        <v>381</v>
      </c>
      <c r="H13" s="56"/>
      <c r="I13" s="72" t="s">
        <v>382</v>
      </c>
      <c r="J13" s="56"/>
    </row>
    <row r="14" spans="1:10" x14ac:dyDescent="0.3">
      <c r="A14" s="64" t="s">
        <v>49</v>
      </c>
      <c r="B14" s="65">
        <v>63</v>
      </c>
      <c r="C14" s="66"/>
      <c r="D14" s="66"/>
      <c r="E14" s="65">
        <v>63</v>
      </c>
      <c r="F14" s="56"/>
      <c r="G14" s="56">
        <v>0</v>
      </c>
      <c r="H14" s="56" t="b">
        <v>1</v>
      </c>
      <c r="I14" s="56">
        <v>0</v>
      </c>
      <c r="J14" s="56" t="b">
        <v>1</v>
      </c>
    </row>
    <row r="15" spans="1:10" x14ac:dyDescent="0.3">
      <c r="A15" s="64" t="s">
        <v>50</v>
      </c>
      <c r="B15" s="67"/>
      <c r="C15" s="67"/>
      <c r="D15" s="67"/>
      <c r="E15" s="67"/>
      <c r="F15" s="56"/>
      <c r="G15" s="56">
        <v>0</v>
      </c>
      <c r="H15" s="56" t="b">
        <v>1</v>
      </c>
      <c r="I15" s="56">
        <v>0</v>
      </c>
      <c r="J15" s="56" t="b">
        <v>1</v>
      </c>
    </row>
    <row r="16" spans="1:10" x14ac:dyDescent="0.3">
      <c r="A16" s="64" t="s">
        <v>51</v>
      </c>
      <c r="B16" s="67"/>
      <c r="C16" s="67"/>
      <c r="D16" s="67"/>
      <c r="E16" s="67"/>
      <c r="F16" s="56"/>
      <c r="G16" s="56">
        <v>0</v>
      </c>
      <c r="H16" s="56" t="b">
        <v>1</v>
      </c>
      <c r="I16" s="56">
        <v>0</v>
      </c>
      <c r="J16" s="56" t="b">
        <v>1</v>
      </c>
    </row>
    <row r="17" spans="1:10" x14ac:dyDescent="0.3">
      <c r="A17" s="64" t="s">
        <v>52</v>
      </c>
      <c r="B17" s="68">
        <v>-5</v>
      </c>
      <c r="C17" s="67"/>
      <c r="D17" s="67"/>
      <c r="E17" s="68">
        <v>-5</v>
      </c>
      <c r="F17" s="56"/>
      <c r="G17" s="56">
        <v>0</v>
      </c>
      <c r="H17" s="56" t="b">
        <v>1</v>
      </c>
      <c r="I17" s="56">
        <v>0</v>
      </c>
      <c r="J17" s="56" t="b">
        <v>1</v>
      </c>
    </row>
    <row r="18" spans="1:10" x14ac:dyDescent="0.3">
      <c r="A18" s="64" t="s">
        <v>53</v>
      </c>
      <c r="B18" s="68">
        <v>130</v>
      </c>
      <c r="C18" s="67"/>
      <c r="D18" s="68">
        <v>20</v>
      </c>
      <c r="E18" s="68">
        <v>110</v>
      </c>
      <c r="F18" s="56"/>
      <c r="G18" s="56">
        <v>0</v>
      </c>
      <c r="H18" s="56" t="b">
        <v>1</v>
      </c>
      <c r="I18" s="56">
        <v>20</v>
      </c>
      <c r="J18" s="56" t="b">
        <v>1</v>
      </c>
    </row>
    <row r="19" spans="1:10" x14ac:dyDescent="0.3">
      <c r="A19" s="64" t="s">
        <v>54</v>
      </c>
      <c r="B19" s="67"/>
      <c r="C19" s="67"/>
      <c r="D19" s="67"/>
      <c r="E19" s="67"/>
      <c r="F19" s="56"/>
      <c r="G19" s="56">
        <v>0</v>
      </c>
      <c r="H19" s="56" t="b">
        <v>1</v>
      </c>
      <c r="I19" s="56">
        <v>0</v>
      </c>
      <c r="J19" s="56" t="b">
        <v>1</v>
      </c>
    </row>
    <row r="20" spans="1:10" x14ac:dyDescent="0.3">
      <c r="A20" s="64" t="s">
        <v>55</v>
      </c>
      <c r="B20" s="67"/>
      <c r="C20" s="67"/>
      <c r="D20" s="67"/>
      <c r="E20" s="67"/>
      <c r="F20" s="56"/>
      <c r="G20" s="56">
        <v>0</v>
      </c>
      <c r="H20" s="56" t="b">
        <v>1</v>
      </c>
      <c r="I20" s="56">
        <v>0</v>
      </c>
      <c r="J20" s="56" t="b">
        <v>1</v>
      </c>
    </row>
    <row r="21" spans="1:10" x14ac:dyDescent="0.3">
      <c r="A21" s="64" t="s">
        <v>56</v>
      </c>
      <c r="B21" s="67"/>
      <c r="C21" s="67"/>
      <c r="D21" s="67"/>
      <c r="E21" s="67"/>
      <c r="F21" s="56"/>
      <c r="G21" s="56">
        <v>0</v>
      </c>
      <c r="H21" s="56" t="b">
        <v>1</v>
      </c>
      <c r="I21" s="56">
        <v>0</v>
      </c>
      <c r="J21" s="56" t="b">
        <v>1</v>
      </c>
    </row>
    <row r="22" spans="1:10" x14ac:dyDescent="0.3">
      <c r="A22" s="64" t="s">
        <v>57</v>
      </c>
      <c r="B22" s="67"/>
      <c r="C22" s="67"/>
      <c r="D22" s="67"/>
      <c r="E22" s="67"/>
      <c r="F22" s="56"/>
      <c r="G22" s="56">
        <v>0</v>
      </c>
      <c r="H22" s="56" t="b">
        <v>1</v>
      </c>
      <c r="I22" s="56">
        <v>0</v>
      </c>
      <c r="J22" s="56" t="b">
        <v>1</v>
      </c>
    </row>
    <row r="23" spans="1:10" x14ac:dyDescent="0.3">
      <c r="A23" s="64" t="s">
        <v>58</v>
      </c>
      <c r="B23" s="67"/>
      <c r="C23" s="67"/>
      <c r="D23" s="67"/>
      <c r="E23" s="67"/>
      <c r="F23" s="56"/>
      <c r="G23" s="56">
        <v>0</v>
      </c>
      <c r="H23" s="56" t="b">
        <v>1</v>
      </c>
      <c r="I23" s="56">
        <v>0</v>
      </c>
      <c r="J23" s="56" t="b">
        <v>1</v>
      </c>
    </row>
    <row r="24" spans="1:10" x14ac:dyDescent="0.3">
      <c r="A24" s="64" t="s">
        <v>59</v>
      </c>
      <c r="B24" s="67"/>
      <c r="C24" s="67"/>
      <c r="D24" s="67"/>
      <c r="E24" s="67"/>
      <c r="F24" s="56"/>
      <c r="G24" s="56">
        <v>0</v>
      </c>
      <c r="H24" s="56" t="b">
        <v>1</v>
      </c>
      <c r="I24" s="56">
        <v>0</v>
      </c>
      <c r="J24" s="56" t="b">
        <v>1</v>
      </c>
    </row>
    <row r="25" spans="1:10" x14ac:dyDescent="0.3">
      <c r="A25" s="64" t="s">
        <v>60</v>
      </c>
      <c r="B25" s="67"/>
      <c r="C25" s="67"/>
      <c r="D25" s="67"/>
      <c r="E25" s="67"/>
      <c r="F25" s="56"/>
      <c r="G25" s="56">
        <v>0</v>
      </c>
      <c r="H25" s="56" t="b">
        <v>1</v>
      </c>
      <c r="I25" s="56">
        <v>0</v>
      </c>
      <c r="J25" s="56" t="b">
        <v>1</v>
      </c>
    </row>
    <row r="26" spans="1:10" x14ac:dyDescent="0.3">
      <c r="A26" s="64" t="s">
        <v>61</v>
      </c>
      <c r="B26" s="68">
        <v>100</v>
      </c>
      <c r="C26" s="68">
        <v>80</v>
      </c>
      <c r="D26" s="68">
        <v>10</v>
      </c>
      <c r="E26" s="68">
        <v>170</v>
      </c>
      <c r="F26" s="56"/>
      <c r="G26" s="56">
        <v>80</v>
      </c>
      <c r="H26" s="56" t="b">
        <v>1</v>
      </c>
      <c r="I26" s="56">
        <v>10</v>
      </c>
      <c r="J26" s="56" t="b">
        <v>1</v>
      </c>
    </row>
    <row r="27" spans="1:10" x14ac:dyDescent="0.3">
      <c r="A27" s="64" t="s">
        <v>62</v>
      </c>
      <c r="B27" s="67"/>
      <c r="C27" s="67"/>
      <c r="D27" s="67"/>
      <c r="E27" s="67"/>
      <c r="F27" s="56"/>
      <c r="G27" s="56">
        <v>0</v>
      </c>
      <c r="H27" s="56" t="b">
        <v>1</v>
      </c>
      <c r="I27" s="56">
        <v>0</v>
      </c>
      <c r="J27" s="56" t="b">
        <v>1</v>
      </c>
    </row>
    <row r="28" spans="1:10" x14ac:dyDescent="0.3">
      <c r="A28" s="64" t="s">
        <v>63</v>
      </c>
      <c r="B28" s="68">
        <v>-4</v>
      </c>
      <c r="C28" s="68">
        <v>40</v>
      </c>
      <c r="D28" s="68">
        <v>20</v>
      </c>
      <c r="E28" s="68">
        <v>16</v>
      </c>
      <c r="F28" s="56"/>
      <c r="G28" s="56">
        <v>40</v>
      </c>
      <c r="H28" s="56" t="b">
        <v>1</v>
      </c>
      <c r="I28" s="56">
        <v>20</v>
      </c>
      <c r="J28" s="56" t="b">
        <v>1</v>
      </c>
    </row>
    <row r="29" spans="1:10" x14ac:dyDescent="0.3">
      <c r="A29" s="64" t="s">
        <v>64</v>
      </c>
      <c r="B29" s="68">
        <v>139</v>
      </c>
      <c r="C29" s="67"/>
      <c r="D29" s="68">
        <v>15</v>
      </c>
      <c r="E29" s="68">
        <v>124</v>
      </c>
      <c r="F29" s="56"/>
      <c r="G29" s="56">
        <v>0</v>
      </c>
      <c r="H29" s="56" t="b">
        <v>1</v>
      </c>
      <c r="I29" s="56">
        <v>15</v>
      </c>
      <c r="J29" s="56" t="b">
        <v>1</v>
      </c>
    </row>
    <row r="30" spans="1:10" x14ac:dyDescent="0.3">
      <c r="A30" s="64" t="s">
        <v>65</v>
      </c>
      <c r="B30" s="67"/>
      <c r="C30" s="67"/>
      <c r="D30" s="67"/>
      <c r="E30" s="67"/>
      <c r="F30" s="56"/>
      <c r="G30" s="56">
        <v>0</v>
      </c>
      <c r="H30" s="56" t="b">
        <v>1</v>
      </c>
      <c r="I30" s="56">
        <v>0</v>
      </c>
      <c r="J30" s="56" t="b">
        <v>1</v>
      </c>
    </row>
    <row r="31" spans="1:10" x14ac:dyDescent="0.3">
      <c r="A31" s="64" t="s">
        <v>66</v>
      </c>
      <c r="B31" s="68">
        <v>-870</v>
      </c>
      <c r="C31" s="67"/>
      <c r="D31" s="67"/>
      <c r="E31" s="68">
        <v>-870</v>
      </c>
      <c r="F31" s="56"/>
      <c r="G31" s="56">
        <v>0</v>
      </c>
      <c r="H31" s="56" t="b">
        <v>1</v>
      </c>
      <c r="I31" s="56">
        <v>0</v>
      </c>
      <c r="J31" s="56" t="b">
        <v>1</v>
      </c>
    </row>
    <row r="32" spans="1:10" x14ac:dyDescent="0.3">
      <c r="A32" s="64" t="s">
        <v>67</v>
      </c>
      <c r="B32" s="68">
        <v>630</v>
      </c>
      <c r="C32" s="67"/>
      <c r="D32" s="68">
        <v>50</v>
      </c>
      <c r="E32" s="68">
        <v>580</v>
      </c>
      <c r="F32" s="56"/>
      <c r="G32" s="56">
        <v>0</v>
      </c>
      <c r="H32" s="56" t="b">
        <v>1</v>
      </c>
      <c r="I32" s="56">
        <v>50</v>
      </c>
      <c r="J32" s="56" t="b">
        <v>1</v>
      </c>
    </row>
    <row r="33" spans="1:10" x14ac:dyDescent="0.3">
      <c r="A33" s="64" t="s">
        <v>68</v>
      </c>
      <c r="B33" s="68">
        <v>240</v>
      </c>
      <c r="C33" s="67"/>
      <c r="D33" s="67"/>
      <c r="E33" s="68">
        <v>240</v>
      </c>
      <c r="F33" s="56"/>
      <c r="G33" s="56">
        <v>0</v>
      </c>
      <c r="H33" s="56" t="b">
        <v>1</v>
      </c>
      <c r="I33" s="56">
        <v>0</v>
      </c>
      <c r="J33" s="56" t="b">
        <v>1</v>
      </c>
    </row>
    <row r="34" spans="1:10" x14ac:dyDescent="0.3">
      <c r="A34" s="64" t="s">
        <v>69</v>
      </c>
      <c r="B34" s="68">
        <v>175</v>
      </c>
      <c r="C34" s="68">
        <v>100</v>
      </c>
      <c r="D34" s="68">
        <v>50</v>
      </c>
      <c r="E34" s="68">
        <v>225</v>
      </c>
      <c r="F34" s="56"/>
      <c r="G34" s="56">
        <v>100</v>
      </c>
      <c r="H34" s="56" t="b">
        <v>1</v>
      </c>
      <c r="I34" s="56">
        <v>50</v>
      </c>
      <c r="J34" s="56" t="b">
        <v>1</v>
      </c>
    </row>
    <row r="35" spans="1:10" x14ac:dyDescent="0.3">
      <c r="A35" s="64" t="s">
        <v>70</v>
      </c>
      <c r="B35" s="68">
        <v>44</v>
      </c>
      <c r="C35" s="67"/>
      <c r="D35" s="67"/>
      <c r="E35" s="68">
        <v>44</v>
      </c>
      <c r="F35" s="56"/>
      <c r="G35" s="56">
        <v>0</v>
      </c>
      <c r="H35" s="56" t="b">
        <v>1</v>
      </c>
      <c r="I35" s="56">
        <v>0</v>
      </c>
      <c r="J35" s="56" t="b">
        <v>1</v>
      </c>
    </row>
    <row r="36" spans="1:10" x14ac:dyDescent="0.3">
      <c r="A36" s="64" t="s">
        <v>71</v>
      </c>
      <c r="B36" s="68">
        <v>190</v>
      </c>
      <c r="C36" s="68">
        <v>200</v>
      </c>
      <c r="D36" s="68">
        <v>40</v>
      </c>
      <c r="E36" s="68">
        <v>350</v>
      </c>
      <c r="F36" s="56"/>
      <c r="G36" s="56">
        <v>200</v>
      </c>
      <c r="H36" s="56" t="b">
        <v>1</v>
      </c>
      <c r="I36" s="56">
        <v>40</v>
      </c>
      <c r="J36" s="56" t="b">
        <v>1</v>
      </c>
    </row>
    <row r="37" spans="1:10" x14ac:dyDescent="0.3">
      <c r="A37" s="64" t="s">
        <v>72</v>
      </c>
      <c r="B37" s="68">
        <v>328</v>
      </c>
      <c r="C37" s="67"/>
      <c r="D37" s="67"/>
      <c r="E37" s="68">
        <v>328</v>
      </c>
      <c r="F37" s="56"/>
      <c r="G37" s="56">
        <v>0</v>
      </c>
      <c r="H37" s="56" t="b">
        <v>1</v>
      </c>
      <c r="I37" s="56">
        <v>0</v>
      </c>
      <c r="J37" s="56" t="b">
        <v>1</v>
      </c>
    </row>
    <row r="38" spans="1:10" x14ac:dyDescent="0.3">
      <c r="A38" s="64" t="s">
        <v>73</v>
      </c>
      <c r="B38" s="67"/>
      <c r="C38" s="67"/>
      <c r="D38" s="67"/>
      <c r="E38" s="67"/>
      <c r="F38" s="56"/>
      <c r="G38" s="56">
        <v>0</v>
      </c>
      <c r="H38" s="56" t="b">
        <v>1</v>
      </c>
      <c r="I38" s="56">
        <v>0</v>
      </c>
      <c r="J38" s="56" t="b">
        <v>1</v>
      </c>
    </row>
    <row r="39" spans="1:10" x14ac:dyDescent="0.3">
      <c r="A39" s="64" t="s">
        <v>74</v>
      </c>
      <c r="B39" s="67"/>
      <c r="C39" s="67"/>
      <c r="D39" s="67"/>
      <c r="E39" s="67"/>
      <c r="F39" s="56"/>
      <c r="G39" s="56">
        <v>0</v>
      </c>
      <c r="H39" s="56" t="b">
        <v>1</v>
      </c>
      <c r="I39" s="56">
        <v>0</v>
      </c>
      <c r="J39" s="56" t="b">
        <v>1</v>
      </c>
    </row>
    <row r="40" spans="1:10" x14ac:dyDescent="0.3">
      <c r="A40" s="64" t="s">
        <v>75</v>
      </c>
      <c r="B40" s="67"/>
      <c r="C40" s="67"/>
      <c r="D40" s="67"/>
      <c r="E40" s="67"/>
      <c r="F40" s="56"/>
      <c r="G40" s="56">
        <v>0</v>
      </c>
      <c r="H40" s="56" t="b">
        <v>1</v>
      </c>
      <c r="I40" s="56">
        <v>0</v>
      </c>
      <c r="J40" s="56" t="b">
        <v>1</v>
      </c>
    </row>
    <row r="41" spans="1:10" x14ac:dyDescent="0.3">
      <c r="A41" s="64" t="s">
        <v>76</v>
      </c>
      <c r="B41" s="67"/>
      <c r="C41" s="67"/>
      <c r="D41" s="67"/>
      <c r="E41" s="67"/>
      <c r="F41" s="56"/>
      <c r="G41" s="56">
        <v>0</v>
      </c>
      <c r="H41" s="56" t="b">
        <v>1</v>
      </c>
      <c r="I41" s="56">
        <v>0</v>
      </c>
      <c r="J41" s="56" t="b">
        <v>1</v>
      </c>
    </row>
    <row r="42" spans="1:10" x14ac:dyDescent="0.3">
      <c r="A42" s="64" t="s">
        <v>77</v>
      </c>
      <c r="B42" s="67"/>
      <c r="C42" s="67"/>
      <c r="D42" s="67"/>
      <c r="E42" s="67"/>
      <c r="F42" s="56"/>
      <c r="G42" s="56">
        <v>0</v>
      </c>
      <c r="H42" s="56" t="b">
        <v>1</v>
      </c>
      <c r="I42" s="56">
        <v>0</v>
      </c>
      <c r="J42" s="56" t="b">
        <v>1</v>
      </c>
    </row>
    <row r="43" spans="1:10" x14ac:dyDescent="0.3">
      <c r="A43" s="64" t="s">
        <v>78</v>
      </c>
      <c r="B43" s="67"/>
      <c r="C43" s="67"/>
      <c r="D43" s="67"/>
      <c r="E43" s="67"/>
      <c r="F43" s="56"/>
      <c r="G43" s="56">
        <v>0</v>
      </c>
      <c r="H43" s="56" t="b">
        <v>1</v>
      </c>
      <c r="I43" s="56">
        <v>0</v>
      </c>
      <c r="J43" s="56" t="b">
        <v>1</v>
      </c>
    </row>
    <row r="44" spans="1:10" x14ac:dyDescent="0.3">
      <c r="A44" s="64" t="s">
        <v>79</v>
      </c>
      <c r="B44" s="67"/>
      <c r="C44" s="67"/>
      <c r="D44" s="67"/>
      <c r="E44" s="67"/>
      <c r="F44" s="56"/>
      <c r="G44" s="56">
        <v>0</v>
      </c>
      <c r="H44" s="56" t="b">
        <v>1</v>
      </c>
      <c r="I44" s="56">
        <v>0</v>
      </c>
      <c r="J44" s="56" t="b">
        <v>1</v>
      </c>
    </row>
    <row r="45" spans="1:10" x14ac:dyDescent="0.3">
      <c r="A45" s="64" t="s">
        <v>80</v>
      </c>
      <c r="B45" s="67"/>
      <c r="C45" s="67"/>
      <c r="D45" s="67"/>
      <c r="E45" s="67"/>
      <c r="F45" s="56"/>
      <c r="G45" s="56">
        <v>0</v>
      </c>
      <c r="H45" s="56" t="b">
        <v>1</v>
      </c>
      <c r="I45" s="56">
        <v>0</v>
      </c>
      <c r="J45" s="56" t="b">
        <v>1</v>
      </c>
    </row>
    <row r="46" spans="1:10" x14ac:dyDescent="0.3">
      <c r="A46" s="64" t="s">
        <v>81</v>
      </c>
      <c r="B46" s="67"/>
      <c r="C46" s="67"/>
      <c r="D46" s="67"/>
      <c r="E46" s="67"/>
      <c r="F46" s="56"/>
      <c r="G46" s="56">
        <v>0</v>
      </c>
      <c r="H46" s="56" t="b">
        <v>1</v>
      </c>
      <c r="I46" s="56">
        <v>0</v>
      </c>
      <c r="J46" s="56" t="b">
        <v>1</v>
      </c>
    </row>
    <row r="47" spans="1:10" x14ac:dyDescent="0.3">
      <c r="A47" s="64" t="s">
        <v>82</v>
      </c>
      <c r="B47" s="67"/>
      <c r="C47" s="67"/>
      <c r="D47" s="67"/>
      <c r="E47" s="67"/>
      <c r="F47" s="56"/>
      <c r="G47" s="56">
        <v>0</v>
      </c>
      <c r="H47" s="56" t="b">
        <v>1</v>
      </c>
      <c r="I47" s="56">
        <v>0</v>
      </c>
      <c r="J47" s="56" t="b">
        <v>1</v>
      </c>
    </row>
    <row r="48" spans="1:10" x14ac:dyDescent="0.3">
      <c r="A48" s="64" t="s">
        <v>83</v>
      </c>
      <c r="B48" s="67"/>
      <c r="C48" s="67"/>
      <c r="D48" s="67"/>
      <c r="E48" s="67"/>
      <c r="F48" s="56"/>
      <c r="G48" s="56">
        <v>0</v>
      </c>
      <c r="H48" s="56" t="b">
        <v>1</v>
      </c>
      <c r="I48" s="56">
        <v>0</v>
      </c>
      <c r="J48" s="56" t="b">
        <v>1</v>
      </c>
    </row>
    <row r="49" spans="1:10" x14ac:dyDescent="0.3">
      <c r="A49" s="64" t="s">
        <v>84</v>
      </c>
      <c r="B49" s="67"/>
      <c r="C49" s="67"/>
      <c r="D49" s="67"/>
      <c r="E49" s="67"/>
      <c r="F49" s="56"/>
      <c r="G49" s="56">
        <v>0</v>
      </c>
      <c r="H49" s="56" t="b">
        <v>1</v>
      </c>
      <c r="I49" s="56">
        <v>0</v>
      </c>
      <c r="J49" s="56" t="b">
        <v>1</v>
      </c>
    </row>
    <row r="50" spans="1:10" x14ac:dyDescent="0.3">
      <c r="A50" s="64" t="s">
        <v>85</v>
      </c>
      <c r="B50" s="67"/>
      <c r="C50" s="67"/>
      <c r="D50" s="67"/>
      <c r="E50" s="67"/>
      <c r="F50" s="56"/>
      <c r="G50" s="56">
        <v>0</v>
      </c>
      <c r="H50" s="56" t="b">
        <v>1</v>
      </c>
      <c r="I50" s="56">
        <v>0</v>
      </c>
      <c r="J50" s="56" t="b">
        <v>1</v>
      </c>
    </row>
    <row r="51" spans="1:10" x14ac:dyDescent="0.3">
      <c r="A51" s="64" t="s">
        <v>86</v>
      </c>
      <c r="B51" s="67"/>
      <c r="C51" s="67"/>
      <c r="D51" s="67"/>
      <c r="E51" s="67"/>
      <c r="F51" s="56"/>
      <c r="G51" s="56">
        <v>0</v>
      </c>
      <c r="H51" s="56" t="b">
        <v>1</v>
      </c>
      <c r="I51" s="56">
        <v>0</v>
      </c>
      <c r="J51" s="56" t="b">
        <v>1</v>
      </c>
    </row>
    <row r="52" spans="1:10" x14ac:dyDescent="0.3">
      <c r="A52" s="64" t="s">
        <v>87</v>
      </c>
      <c r="B52" s="67"/>
      <c r="C52" s="67"/>
      <c r="D52" s="67"/>
      <c r="E52" s="67"/>
      <c r="F52" s="56"/>
      <c r="G52" s="56">
        <v>0</v>
      </c>
      <c r="H52" s="56" t="b">
        <v>1</v>
      </c>
      <c r="I52" s="56">
        <v>0</v>
      </c>
      <c r="J52" s="56" t="b">
        <v>1</v>
      </c>
    </row>
    <row r="53" spans="1:10" x14ac:dyDescent="0.3">
      <c r="A53" s="64" t="s">
        <v>88</v>
      </c>
      <c r="B53" s="67"/>
      <c r="C53" s="67"/>
      <c r="D53" s="67"/>
      <c r="E53" s="67"/>
      <c r="F53" s="56"/>
      <c r="G53" s="56">
        <v>0</v>
      </c>
      <c r="H53" s="56" t="b">
        <v>1</v>
      </c>
      <c r="I53" s="56">
        <v>0</v>
      </c>
      <c r="J53" s="56" t="b">
        <v>1</v>
      </c>
    </row>
    <row r="54" spans="1:10" x14ac:dyDescent="0.3">
      <c r="A54" s="64" t="s">
        <v>89</v>
      </c>
      <c r="B54" s="67"/>
      <c r="C54" s="67"/>
      <c r="D54" s="67"/>
      <c r="E54" s="67"/>
      <c r="F54" s="56"/>
      <c r="G54" s="56">
        <v>0</v>
      </c>
      <c r="H54" s="56" t="b">
        <v>1</v>
      </c>
      <c r="I54" s="56">
        <v>0</v>
      </c>
      <c r="J54" s="56" t="b">
        <v>1</v>
      </c>
    </row>
    <row r="55" spans="1:10" x14ac:dyDescent="0.3">
      <c r="A55" s="64" t="s">
        <v>90</v>
      </c>
      <c r="B55" s="67"/>
      <c r="C55" s="67"/>
      <c r="D55" s="67"/>
      <c r="E55" s="67"/>
      <c r="F55" s="56"/>
      <c r="G55" s="56">
        <v>0</v>
      </c>
      <c r="H55" s="56" t="b">
        <v>1</v>
      </c>
      <c r="I55" s="56">
        <v>0</v>
      </c>
      <c r="J55" s="56" t="b">
        <v>1</v>
      </c>
    </row>
    <row r="56" spans="1:10" x14ac:dyDescent="0.3">
      <c r="A56" s="64" t="s">
        <v>91</v>
      </c>
      <c r="B56" s="68">
        <v>32</v>
      </c>
      <c r="C56" s="68">
        <v>100</v>
      </c>
      <c r="D56" s="67"/>
      <c r="E56" s="68">
        <v>132</v>
      </c>
      <c r="F56" s="56"/>
      <c r="G56" s="56">
        <v>100</v>
      </c>
      <c r="H56" s="56" t="b">
        <v>1</v>
      </c>
      <c r="I56" s="56">
        <v>0</v>
      </c>
      <c r="J56" s="56" t="b">
        <v>1</v>
      </c>
    </row>
    <row r="57" spans="1:10" x14ac:dyDescent="0.3">
      <c r="A57" s="64" t="s">
        <v>92</v>
      </c>
      <c r="B57" s="67"/>
      <c r="C57" s="67"/>
      <c r="D57" s="67"/>
      <c r="E57" s="67"/>
      <c r="F57" s="56"/>
      <c r="G57" s="56">
        <v>0</v>
      </c>
      <c r="H57" s="56" t="b">
        <v>1</v>
      </c>
      <c r="I57" s="56">
        <v>0</v>
      </c>
      <c r="J57" s="56" t="b">
        <v>1</v>
      </c>
    </row>
    <row r="58" spans="1:10" x14ac:dyDescent="0.3">
      <c r="A58" s="64" t="s">
        <v>93</v>
      </c>
      <c r="B58" s="68">
        <v>-5</v>
      </c>
      <c r="C58" s="67"/>
      <c r="D58" s="67"/>
      <c r="E58" s="68">
        <v>-5</v>
      </c>
      <c r="F58" s="56"/>
      <c r="G58" s="56">
        <v>0</v>
      </c>
      <c r="H58" s="56" t="b">
        <v>1</v>
      </c>
      <c r="I58" s="56">
        <v>0</v>
      </c>
      <c r="J58" s="56" t="b">
        <v>1</v>
      </c>
    </row>
    <row r="59" spans="1:10" x14ac:dyDescent="0.3">
      <c r="A59" s="64" t="s">
        <v>94</v>
      </c>
      <c r="B59" s="67"/>
      <c r="C59" s="67"/>
      <c r="D59" s="67"/>
      <c r="E59" s="67"/>
      <c r="F59" s="56"/>
      <c r="G59" s="56">
        <v>0</v>
      </c>
      <c r="H59" s="56" t="b">
        <v>1</v>
      </c>
      <c r="I59" s="56">
        <v>0</v>
      </c>
      <c r="J59" s="56" t="b">
        <v>1</v>
      </c>
    </row>
    <row r="60" spans="1:10" x14ac:dyDescent="0.3">
      <c r="A60" s="64" t="s">
        <v>95</v>
      </c>
      <c r="B60" s="68">
        <v>-256</v>
      </c>
      <c r="C60" s="68">
        <v>100</v>
      </c>
      <c r="D60" s="67"/>
      <c r="E60" s="68">
        <v>-156</v>
      </c>
      <c r="F60" s="56"/>
      <c r="G60" s="56">
        <v>100</v>
      </c>
      <c r="H60" s="56" t="b">
        <v>1</v>
      </c>
      <c r="I60" s="56">
        <v>0</v>
      </c>
      <c r="J60" s="56" t="b">
        <v>1</v>
      </c>
    </row>
    <row r="61" spans="1:10" x14ac:dyDescent="0.3">
      <c r="A61" s="64" t="s">
        <v>96</v>
      </c>
      <c r="B61" s="68">
        <v>165</v>
      </c>
      <c r="C61" s="67"/>
      <c r="D61" s="67"/>
      <c r="E61" s="68">
        <v>165</v>
      </c>
      <c r="F61" s="56"/>
      <c r="G61" s="56">
        <v>0</v>
      </c>
      <c r="H61" s="56" t="b">
        <v>1</v>
      </c>
      <c r="I61" s="56">
        <v>0</v>
      </c>
      <c r="J61" s="56" t="b">
        <v>1</v>
      </c>
    </row>
    <row r="62" spans="1:10" x14ac:dyDescent="0.3">
      <c r="A62" s="64" t="s">
        <v>97</v>
      </c>
      <c r="B62" s="68">
        <v>9</v>
      </c>
      <c r="C62" s="67"/>
      <c r="D62" s="67"/>
      <c r="E62" s="68">
        <v>9</v>
      </c>
      <c r="F62" s="56"/>
      <c r="G62" s="56">
        <v>0</v>
      </c>
      <c r="H62" s="56" t="b">
        <v>1</v>
      </c>
      <c r="I62" s="56">
        <v>0</v>
      </c>
      <c r="J62" s="56" t="b">
        <v>1</v>
      </c>
    </row>
    <row r="63" spans="1:10" x14ac:dyDescent="0.3">
      <c r="A63" s="64" t="s">
        <v>98</v>
      </c>
      <c r="B63" s="67"/>
      <c r="C63" s="67"/>
      <c r="D63" s="67"/>
      <c r="E63" s="67"/>
      <c r="F63" s="56"/>
      <c r="G63" s="56">
        <v>0</v>
      </c>
      <c r="H63" s="56" t="b">
        <v>1</v>
      </c>
      <c r="I63" s="56">
        <v>0</v>
      </c>
      <c r="J63" s="56" t="b">
        <v>1</v>
      </c>
    </row>
    <row r="64" spans="1:10" x14ac:dyDescent="0.3">
      <c r="A64" s="64" t="s">
        <v>99</v>
      </c>
      <c r="B64" s="68">
        <v>-89</v>
      </c>
      <c r="C64" s="67"/>
      <c r="D64" s="68">
        <v>5</v>
      </c>
      <c r="E64" s="68">
        <v>-94</v>
      </c>
      <c r="F64" s="56"/>
      <c r="G64" s="56">
        <v>0</v>
      </c>
      <c r="H64" s="56" t="b">
        <v>1</v>
      </c>
      <c r="I64" s="56">
        <v>5</v>
      </c>
      <c r="J64" s="56" t="b">
        <v>1</v>
      </c>
    </row>
    <row r="65" spans="1:10" x14ac:dyDescent="0.3">
      <c r="A65" s="64" t="s">
        <v>100</v>
      </c>
      <c r="B65" s="67"/>
      <c r="C65" s="67"/>
      <c r="D65" s="67"/>
      <c r="E65" s="67"/>
      <c r="F65" s="56"/>
      <c r="G65" s="56">
        <v>0</v>
      </c>
      <c r="H65" s="56" t="b">
        <v>1</v>
      </c>
      <c r="I65" s="56">
        <v>0</v>
      </c>
      <c r="J65" s="56" t="b">
        <v>1</v>
      </c>
    </row>
    <row r="66" spans="1:10" x14ac:dyDescent="0.3">
      <c r="A66" s="64" t="s">
        <v>101</v>
      </c>
      <c r="B66" s="67"/>
      <c r="C66" s="67"/>
      <c r="D66" s="67"/>
      <c r="E66" s="67"/>
      <c r="F66" s="56"/>
      <c r="G66" s="56">
        <v>0</v>
      </c>
      <c r="H66" s="56" t="b">
        <v>1</v>
      </c>
      <c r="I66" s="56">
        <v>0</v>
      </c>
      <c r="J66" s="56" t="b">
        <v>1</v>
      </c>
    </row>
    <row r="67" spans="1:10" x14ac:dyDescent="0.3">
      <c r="A67" s="64" t="s">
        <v>102</v>
      </c>
      <c r="B67" s="67"/>
      <c r="C67" s="67"/>
      <c r="D67" s="67"/>
      <c r="E67" s="67"/>
      <c r="F67" s="56"/>
      <c r="G67" s="56">
        <v>0</v>
      </c>
      <c r="H67" s="56" t="b">
        <v>1</v>
      </c>
      <c r="I67" s="56">
        <v>0</v>
      </c>
      <c r="J67" s="56" t="b">
        <v>1</v>
      </c>
    </row>
    <row r="68" spans="1:10" x14ac:dyDescent="0.3">
      <c r="A68" s="64" t="s">
        <v>103</v>
      </c>
      <c r="B68" s="67"/>
      <c r="C68" s="67"/>
      <c r="D68" s="67"/>
      <c r="E68" s="67"/>
      <c r="F68" s="56"/>
      <c r="G68" s="56">
        <v>0</v>
      </c>
      <c r="H68" s="56" t="b">
        <v>1</v>
      </c>
      <c r="I68" s="56">
        <v>0</v>
      </c>
      <c r="J68" s="56" t="b">
        <v>1</v>
      </c>
    </row>
    <row r="69" spans="1:10" x14ac:dyDescent="0.3">
      <c r="A69" s="64" t="s">
        <v>104</v>
      </c>
      <c r="B69" s="67"/>
      <c r="C69" s="67"/>
      <c r="D69" s="67"/>
      <c r="E69" s="67"/>
      <c r="F69" s="56"/>
      <c r="G69" s="56">
        <v>0</v>
      </c>
      <c r="H69" s="56" t="b">
        <v>1</v>
      </c>
      <c r="I69" s="56">
        <v>0</v>
      </c>
      <c r="J69" s="56" t="b">
        <v>1</v>
      </c>
    </row>
    <row r="70" spans="1:10" x14ac:dyDescent="0.3">
      <c r="A70" s="64" t="s">
        <v>105</v>
      </c>
      <c r="B70" s="68">
        <v>-220</v>
      </c>
      <c r="C70" s="67"/>
      <c r="D70" s="67"/>
      <c r="E70" s="68">
        <v>-220</v>
      </c>
      <c r="F70" s="56"/>
      <c r="G70" s="56">
        <v>0</v>
      </c>
      <c r="H70" s="56" t="b">
        <v>1</v>
      </c>
      <c r="I70" s="56">
        <v>0</v>
      </c>
      <c r="J70" s="56" t="b">
        <v>1</v>
      </c>
    </row>
    <row r="71" spans="1:10" x14ac:dyDescent="0.3">
      <c r="A71" s="64" t="s">
        <v>106</v>
      </c>
      <c r="B71" s="67"/>
      <c r="C71" s="67"/>
      <c r="D71" s="67"/>
      <c r="E71" s="67"/>
      <c r="F71" s="56"/>
      <c r="G71" s="56">
        <v>0</v>
      </c>
      <c r="H71" s="56" t="b">
        <v>1</v>
      </c>
      <c r="I71" s="56">
        <v>0</v>
      </c>
      <c r="J71" s="56" t="b">
        <v>1</v>
      </c>
    </row>
    <row r="72" spans="1:10" x14ac:dyDescent="0.3">
      <c r="A72" s="64" t="s">
        <v>107</v>
      </c>
      <c r="B72" s="68">
        <v>-285</v>
      </c>
      <c r="C72" s="67"/>
      <c r="D72" s="67"/>
      <c r="E72" s="68">
        <v>-285</v>
      </c>
      <c r="F72" s="56"/>
      <c r="G72" s="56">
        <v>0</v>
      </c>
      <c r="H72" s="56" t="b">
        <v>1</v>
      </c>
      <c r="I72" s="56">
        <v>0</v>
      </c>
      <c r="J72" s="56" t="b">
        <v>1</v>
      </c>
    </row>
    <row r="73" spans="1:10" x14ac:dyDescent="0.3">
      <c r="A73" s="64" t="s">
        <v>108</v>
      </c>
      <c r="B73" s="68">
        <v>-55</v>
      </c>
      <c r="C73" s="67"/>
      <c r="D73" s="67"/>
      <c r="E73" s="68">
        <v>-55</v>
      </c>
      <c r="F73" s="56"/>
      <c r="G73" s="56">
        <v>0</v>
      </c>
      <c r="H73" s="56" t="b">
        <v>1</v>
      </c>
      <c r="I73" s="56">
        <v>0</v>
      </c>
      <c r="J73" s="56" t="b">
        <v>1</v>
      </c>
    </row>
    <row r="74" spans="1:10" x14ac:dyDescent="0.3">
      <c r="A74" s="64" t="s">
        <v>109</v>
      </c>
      <c r="B74" s="68">
        <v>10</v>
      </c>
      <c r="C74" s="67"/>
      <c r="D74" s="67"/>
      <c r="E74" s="68">
        <v>10</v>
      </c>
      <c r="F74" s="56"/>
      <c r="G74" s="56">
        <v>0</v>
      </c>
      <c r="H74" s="56" t="b">
        <v>1</v>
      </c>
      <c r="I74" s="56">
        <v>0</v>
      </c>
      <c r="J74" s="56" t="b">
        <v>1</v>
      </c>
    </row>
    <row r="75" spans="1:10" x14ac:dyDescent="0.3">
      <c r="A75" s="64" t="s">
        <v>110</v>
      </c>
      <c r="B75" s="68">
        <v>140</v>
      </c>
      <c r="C75" s="67"/>
      <c r="D75" s="68">
        <v>40</v>
      </c>
      <c r="E75" s="68">
        <v>100</v>
      </c>
      <c r="F75" s="56"/>
      <c r="G75" s="56">
        <v>0</v>
      </c>
      <c r="H75" s="56" t="b">
        <v>1</v>
      </c>
      <c r="I75" s="56">
        <v>40</v>
      </c>
      <c r="J75" s="56" t="b">
        <v>1</v>
      </c>
    </row>
    <row r="76" spans="1:10" x14ac:dyDescent="0.3">
      <c r="A76" s="64" t="s">
        <v>111</v>
      </c>
      <c r="B76" s="68">
        <v>80</v>
      </c>
      <c r="C76" s="67"/>
      <c r="D76" s="68">
        <v>20</v>
      </c>
      <c r="E76" s="68">
        <v>60</v>
      </c>
      <c r="F76" s="56"/>
      <c r="G76" s="56">
        <v>0</v>
      </c>
      <c r="H76" s="56" t="b">
        <v>1</v>
      </c>
      <c r="I76" s="56">
        <v>20</v>
      </c>
      <c r="J76" s="56" t="b">
        <v>1</v>
      </c>
    </row>
    <row r="77" spans="1:10" x14ac:dyDescent="0.3">
      <c r="A77" s="64" t="s">
        <v>112</v>
      </c>
      <c r="B77" s="67"/>
      <c r="C77" s="67"/>
      <c r="D77" s="67"/>
      <c r="E77" s="67"/>
      <c r="F77" s="56"/>
      <c r="G77" s="56">
        <v>0</v>
      </c>
      <c r="H77" s="56" t="b">
        <v>1</v>
      </c>
      <c r="I77" s="56">
        <v>0</v>
      </c>
      <c r="J77" s="56" t="b">
        <v>1</v>
      </c>
    </row>
    <row r="78" spans="1:10" x14ac:dyDescent="0.3">
      <c r="A78" s="64" t="s">
        <v>113</v>
      </c>
      <c r="B78" s="68">
        <v>400</v>
      </c>
      <c r="C78" s="67"/>
      <c r="D78" s="67"/>
      <c r="E78" s="68">
        <v>400</v>
      </c>
      <c r="F78" s="56"/>
      <c r="G78" s="56">
        <v>0</v>
      </c>
      <c r="H78" s="56" t="b">
        <v>1</v>
      </c>
      <c r="I78" s="56">
        <v>0</v>
      </c>
      <c r="J78" s="56" t="b">
        <v>1</v>
      </c>
    </row>
    <row r="79" spans="1:10" x14ac:dyDescent="0.3">
      <c r="A79" s="64" t="s">
        <v>114</v>
      </c>
      <c r="B79" s="68">
        <v>350</v>
      </c>
      <c r="C79" s="67"/>
      <c r="D79" s="67"/>
      <c r="E79" s="68">
        <v>350</v>
      </c>
      <c r="F79" s="56"/>
      <c r="G79" s="56">
        <v>0</v>
      </c>
      <c r="H79" s="56" t="b">
        <v>1</v>
      </c>
      <c r="I79" s="56">
        <v>0</v>
      </c>
      <c r="J79" s="56" t="b">
        <v>1</v>
      </c>
    </row>
    <row r="80" spans="1:10" x14ac:dyDescent="0.3">
      <c r="A80" s="64" t="s">
        <v>115</v>
      </c>
      <c r="B80" s="67"/>
      <c r="C80" s="67"/>
      <c r="D80" s="67"/>
      <c r="E80" s="67"/>
      <c r="F80" s="56"/>
      <c r="G80" s="56">
        <v>0</v>
      </c>
      <c r="H80" s="56" t="b">
        <v>1</v>
      </c>
      <c r="I80" s="56">
        <v>0</v>
      </c>
      <c r="J80" s="56" t="b">
        <v>1</v>
      </c>
    </row>
    <row r="81" spans="1:10" x14ac:dyDescent="0.3">
      <c r="A81" s="64" t="s">
        <v>116</v>
      </c>
      <c r="B81" s="67"/>
      <c r="C81" s="67"/>
      <c r="D81" s="67"/>
      <c r="E81" s="67"/>
      <c r="F81" s="56"/>
      <c r="G81" s="56">
        <v>0</v>
      </c>
      <c r="H81" s="56" t="b">
        <v>1</v>
      </c>
      <c r="I81" s="56">
        <v>0</v>
      </c>
      <c r="J81" s="56" t="b">
        <v>1</v>
      </c>
    </row>
    <row r="82" spans="1:10" x14ac:dyDescent="0.3">
      <c r="A82" s="64" t="s">
        <v>117</v>
      </c>
      <c r="B82" s="67"/>
      <c r="C82" s="67"/>
      <c r="D82" s="67"/>
      <c r="E82" s="67"/>
      <c r="F82" s="56"/>
      <c r="G82" s="56">
        <v>0</v>
      </c>
      <c r="H82" s="56" t="b">
        <v>1</v>
      </c>
      <c r="I82" s="56">
        <v>0</v>
      </c>
      <c r="J82" s="56" t="b">
        <v>1</v>
      </c>
    </row>
    <row r="83" spans="1:10" x14ac:dyDescent="0.3">
      <c r="A83" s="64" t="s">
        <v>118</v>
      </c>
      <c r="B83" s="68">
        <v>71</v>
      </c>
      <c r="C83" s="67"/>
      <c r="D83" s="68">
        <v>53</v>
      </c>
      <c r="E83" s="68">
        <v>18</v>
      </c>
      <c r="F83" s="56"/>
      <c r="G83" s="56">
        <v>0</v>
      </c>
      <c r="H83" s="56" t="b">
        <v>1</v>
      </c>
      <c r="I83" s="56">
        <v>53</v>
      </c>
      <c r="J83" s="56" t="b">
        <v>1</v>
      </c>
    </row>
    <row r="84" spans="1:10" x14ac:dyDescent="0.3">
      <c r="A84" s="64" t="s">
        <v>119</v>
      </c>
      <c r="B84" s="68">
        <v>116</v>
      </c>
      <c r="C84" s="67"/>
      <c r="D84" s="68">
        <v>26</v>
      </c>
      <c r="E84" s="68">
        <v>90</v>
      </c>
      <c r="F84" s="56"/>
      <c r="G84" s="56">
        <v>0</v>
      </c>
      <c r="H84" s="56" t="b">
        <v>1</v>
      </c>
      <c r="I84" s="56">
        <v>26</v>
      </c>
      <c r="J84" s="56" t="b">
        <v>1</v>
      </c>
    </row>
    <row r="85" spans="1:10" x14ac:dyDescent="0.3">
      <c r="A85" s="64" t="s">
        <v>120</v>
      </c>
      <c r="B85" s="68">
        <v>-18</v>
      </c>
      <c r="C85" s="67"/>
      <c r="D85" s="67"/>
      <c r="E85" s="68">
        <v>-18</v>
      </c>
      <c r="F85" s="56"/>
      <c r="G85" s="56">
        <v>0</v>
      </c>
      <c r="H85" s="56" t="b">
        <v>1</v>
      </c>
      <c r="I85" s="56">
        <v>0</v>
      </c>
      <c r="J85" s="56" t="b">
        <v>1</v>
      </c>
    </row>
    <row r="86" spans="1:10" x14ac:dyDescent="0.3">
      <c r="A86" s="64" t="s">
        <v>121</v>
      </c>
      <c r="B86" s="68">
        <v>167</v>
      </c>
      <c r="C86" s="68">
        <v>50</v>
      </c>
      <c r="D86" s="67"/>
      <c r="E86" s="68">
        <v>217</v>
      </c>
      <c r="F86" s="56"/>
      <c r="G86" s="56">
        <v>50</v>
      </c>
      <c r="H86" s="56" t="b">
        <v>1</v>
      </c>
      <c r="I86" s="56">
        <v>0</v>
      </c>
      <c r="J86" s="56" t="b">
        <v>1</v>
      </c>
    </row>
    <row r="87" spans="1:10" x14ac:dyDescent="0.3">
      <c r="A87" s="64" t="s">
        <v>122</v>
      </c>
      <c r="B87" s="68">
        <v>42</v>
      </c>
      <c r="C87" s="67"/>
      <c r="D87" s="67"/>
      <c r="E87" s="68">
        <v>42</v>
      </c>
      <c r="F87" s="56"/>
      <c r="G87" s="56">
        <v>0</v>
      </c>
      <c r="H87" s="56" t="b">
        <v>1</v>
      </c>
      <c r="I87" s="56">
        <v>0</v>
      </c>
      <c r="J87" s="56" t="b">
        <v>1</v>
      </c>
    </row>
    <row r="88" spans="1:10" x14ac:dyDescent="0.3">
      <c r="A88" s="64" t="s">
        <v>123</v>
      </c>
      <c r="B88" s="67"/>
      <c r="C88" s="67"/>
      <c r="D88" s="67"/>
      <c r="E88" s="67"/>
      <c r="F88" s="56"/>
      <c r="G88" s="56">
        <v>0</v>
      </c>
      <c r="H88" s="56" t="b">
        <v>1</v>
      </c>
      <c r="I88" s="56">
        <v>0</v>
      </c>
      <c r="J88" s="56" t="b">
        <v>1</v>
      </c>
    </row>
    <row r="89" spans="1:10" x14ac:dyDescent="0.3">
      <c r="A89" s="64" t="s">
        <v>124</v>
      </c>
      <c r="B89" s="68">
        <v>104</v>
      </c>
      <c r="C89" s="68">
        <v>200</v>
      </c>
      <c r="D89" s="68">
        <v>20</v>
      </c>
      <c r="E89" s="68">
        <v>284</v>
      </c>
      <c r="F89" s="56"/>
      <c r="G89" s="56">
        <v>200</v>
      </c>
      <c r="H89" s="56" t="b">
        <v>1</v>
      </c>
      <c r="I89" s="56">
        <v>20</v>
      </c>
      <c r="J89" s="56" t="b">
        <v>1</v>
      </c>
    </row>
    <row r="90" spans="1:10" x14ac:dyDescent="0.3">
      <c r="A90" s="64" t="s">
        <v>125</v>
      </c>
      <c r="B90" s="67"/>
      <c r="C90" s="67"/>
      <c r="D90" s="67"/>
      <c r="E90" s="67"/>
      <c r="F90" s="56"/>
      <c r="G90" s="56">
        <v>0</v>
      </c>
      <c r="H90" s="56" t="b">
        <v>1</v>
      </c>
      <c r="I90" s="56">
        <v>0</v>
      </c>
      <c r="J90" s="56" t="b">
        <v>1</v>
      </c>
    </row>
    <row r="91" spans="1:10" x14ac:dyDescent="0.3">
      <c r="A91" s="64" t="s">
        <v>126</v>
      </c>
      <c r="B91" s="68">
        <v>54</v>
      </c>
      <c r="C91" s="67"/>
      <c r="D91" s="67"/>
      <c r="E91" s="68">
        <v>54</v>
      </c>
      <c r="F91" s="56"/>
      <c r="G91" s="56">
        <v>0</v>
      </c>
      <c r="H91" s="56" t="b">
        <v>1</v>
      </c>
      <c r="I91" s="56">
        <v>0</v>
      </c>
      <c r="J91" s="56" t="b">
        <v>1</v>
      </c>
    </row>
    <row r="92" spans="1:10" x14ac:dyDescent="0.3">
      <c r="A92" s="64" t="s">
        <v>127</v>
      </c>
      <c r="B92" s="68">
        <v>40</v>
      </c>
      <c r="C92" s="67"/>
      <c r="D92" s="67"/>
      <c r="E92" s="68">
        <v>40</v>
      </c>
      <c r="F92" s="56"/>
      <c r="G92" s="56">
        <v>0</v>
      </c>
      <c r="H92" s="56" t="b">
        <v>1</v>
      </c>
      <c r="I92" s="56">
        <v>0</v>
      </c>
      <c r="J92" s="56" t="b">
        <v>1</v>
      </c>
    </row>
    <row r="93" spans="1:10" x14ac:dyDescent="0.3">
      <c r="A93" s="64" t="s">
        <v>128</v>
      </c>
      <c r="B93" s="67"/>
      <c r="C93" s="67"/>
      <c r="D93" s="67"/>
      <c r="E93" s="67"/>
      <c r="F93" s="56"/>
      <c r="G93" s="56">
        <v>0</v>
      </c>
      <c r="H93" s="56" t="b">
        <v>1</v>
      </c>
      <c r="I93" s="56">
        <v>0</v>
      </c>
      <c r="J93" s="56" t="b">
        <v>1</v>
      </c>
    </row>
    <row r="94" spans="1:10" x14ac:dyDescent="0.3">
      <c r="A94" s="64" t="s">
        <v>129</v>
      </c>
      <c r="B94" s="68">
        <v>136</v>
      </c>
      <c r="C94" s="67"/>
      <c r="D94" s="67"/>
      <c r="E94" s="68">
        <v>136</v>
      </c>
      <c r="F94" s="56"/>
      <c r="G94" s="56">
        <v>0</v>
      </c>
      <c r="H94" s="56" t="b">
        <v>1</v>
      </c>
      <c r="I94" s="56">
        <v>0</v>
      </c>
      <c r="J94" s="56" t="b">
        <v>1</v>
      </c>
    </row>
    <row r="95" spans="1:10" x14ac:dyDescent="0.3">
      <c r="A95" s="64" t="s">
        <v>130</v>
      </c>
      <c r="B95" s="68">
        <v>-153</v>
      </c>
      <c r="C95" s="67"/>
      <c r="D95" s="68">
        <v>20</v>
      </c>
      <c r="E95" s="68">
        <v>-173</v>
      </c>
      <c r="F95" s="56"/>
      <c r="G95" s="56">
        <v>0</v>
      </c>
      <c r="H95" s="56" t="b">
        <v>1</v>
      </c>
      <c r="I95" s="56">
        <v>20</v>
      </c>
      <c r="J95" s="56" t="b">
        <v>1</v>
      </c>
    </row>
    <row r="96" spans="1:10" x14ac:dyDescent="0.3">
      <c r="A96" s="64" t="s">
        <v>131</v>
      </c>
      <c r="B96" s="68">
        <v>2</v>
      </c>
      <c r="C96" s="67"/>
      <c r="D96" s="67"/>
      <c r="E96" s="68">
        <v>2</v>
      </c>
      <c r="F96" s="56"/>
      <c r="G96" s="56">
        <v>0</v>
      </c>
      <c r="H96" s="56" t="b">
        <v>1</v>
      </c>
      <c r="I96" s="56">
        <v>0</v>
      </c>
      <c r="J96" s="56" t="b">
        <v>1</v>
      </c>
    </row>
    <row r="97" spans="1:10" x14ac:dyDescent="0.3">
      <c r="A97" s="64" t="s">
        <v>132</v>
      </c>
      <c r="B97" s="68">
        <v>-15</v>
      </c>
      <c r="C97" s="67"/>
      <c r="D97" s="67"/>
      <c r="E97" s="68">
        <v>-15</v>
      </c>
      <c r="F97" s="56"/>
      <c r="G97" s="56">
        <v>0</v>
      </c>
      <c r="H97" s="56" t="b">
        <v>1</v>
      </c>
      <c r="I97" s="56">
        <v>0</v>
      </c>
      <c r="J97" s="56" t="b">
        <v>1</v>
      </c>
    </row>
    <row r="98" spans="1:10" x14ac:dyDescent="0.3">
      <c r="A98" s="64" t="s">
        <v>133</v>
      </c>
      <c r="B98" s="67"/>
      <c r="C98" s="67"/>
      <c r="D98" s="67"/>
      <c r="E98" s="67"/>
      <c r="F98" s="56"/>
      <c r="G98" s="56">
        <v>0</v>
      </c>
      <c r="H98" s="56" t="b">
        <v>1</v>
      </c>
      <c r="I98" s="56">
        <v>0</v>
      </c>
      <c r="J98" s="56" t="b">
        <v>1</v>
      </c>
    </row>
    <row r="99" spans="1:10" x14ac:dyDescent="0.3">
      <c r="A99" s="64" t="s">
        <v>134</v>
      </c>
      <c r="B99" s="67"/>
      <c r="C99" s="67"/>
      <c r="D99" s="67"/>
      <c r="E99" s="67"/>
      <c r="F99" s="56"/>
      <c r="G99" s="56">
        <v>0</v>
      </c>
      <c r="H99" s="56" t="b">
        <v>1</v>
      </c>
      <c r="I99" s="56">
        <v>0</v>
      </c>
      <c r="J99" s="56" t="b">
        <v>1</v>
      </c>
    </row>
    <row r="100" spans="1:10" x14ac:dyDescent="0.3">
      <c r="A100" s="64" t="s">
        <v>135</v>
      </c>
      <c r="B100" s="67"/>
      <c r="C100" s="67"/>
      <c r="D100" s="67"/>
      <c r="E100" s="67"/>
      <c r="F100" s="56"/>
      <c r="G100" s="56">
        <v>0</v>
      </c>
      <c r="H100" s="56" t="b">
        <v>1</v>
      </c>
      <c r="I100" s="56">
        <v>0</v>
      </c>
      <c r="J100" s="56" t="b">
        <v>1</v>
      </c>
    </row>
    <row r="101" spans="1:10" x14ac:dyDescent="0.3">
      <c r="A101" s="64" t="s">
        <v>136</v>
      </c>
      <c r="B101" s="68">
        <v>60</v>
      </c>
      <c r="C101" s="67"/>
      <c r="D101" s="67"/>
      <c r="E101" s="68">
        <v>60</v>
      </c>
      <c r="F101" s="56"/>
      <c r="G101" s="56">
        <v>0</v>
      </c>
      <c r="H101" s="56" t="b">
        <v>1</v>
      </c>
      <c r="I101" s="56">
        <v>0</v>
      </c>
      <c r="J101" s="56" t="b">
        <v>1</v>
      </c>
    </row>
    <row r="102" spans="1:10" x14ac:dyDescent="0.3">
      <c r="A102" s="64" t="s">
        <v>137</v>
      </c>
      <c r="B102" s="68">
        <v>258</v>
      </c>
      <c r="C102" s="67"/>
      <c r="D102" s="67"/>
      <c r="E102" s="68">
        <v>258</v>
      </c>
      <c r="F102" s="56"/>
      <c r="G102" s="56">
        <v>0</v>
      </c>
      <c r="H102" s="56" t="b">
        <v>1</v>
      </c>
      <c r="I102" s="56">
        <v>0</v>
      </c>
      <c r="J102" s="56" t="b">
        <v>1</v>
      </c>
    </row>
    <row r="103" spans="1:10" x14ac:dyDescent="0.3">
      <c r="A103" s="64" t="s">
        <v>138</v>
      </c>
      <c r="B103" s="68">
        <v>90</v>
      </c>
      <c r="C103" s="68">
        <v>250</v>
      </c>
      <c r="D103" s="68">
        <v>20</v>
      </c>
      <c r="E103" s="68">
        <v>320</v>
      </c>
      <c r="F103" s="56"/>
      <c r="G103" s="56">
        <v>250</v>
      </c>
      <c r="H103" s="56" t="b">
        <v>1</v>
      </c>
      <c r="I103" s="56">
        <v>20</v>
      </c>
      <c r="J103" s="56" t="b">
        <v>1</v>
      </c>
    </row>
    <row r="104" spans="1:10" x14ac:dyDescent="0.3">
      <c r="A104" s="64" t="s">
        <v>139</v>
      </c>
      <c r="B104" s="67"/>
      <c r="C104" s="67"/>
      <c r="D104" s="67"/>
      <c r="E104" s="67"/>
      <c r="F104" s="56"/>
      <c r="G104" s="56">
        <v>0</v>
      </c>
      <c r="H104" s="56" t="b">
        <v>1</v>
      </c>
      <c r="I104" s="56">
        <v>0</v>
      </c>
      <c r="J104" s="56" t="b">
        <v>1</v>
      </c>
    </row>
    <row r="105" spans="1:10" x14ac:dyDescent="0.3">
      <c r="A105" s="64" t="s">
        <v>140</v>
      </c>
      <c r="B105" s="68">
        <v>35</v>
      </c>
      <c r="C105" s="68">
        <v>80</v>
      </c>
      <c r="D105" s="68">
        <v>10</v>
      </c>
      <c r="E105" s="68">
        <v>105</v>
      </c>
      <c r="F105" s="56"/>
      <c r="G105" s="56">
        <v>80</v>
      </c>
      <c r="H105" s="56" t="b">
        <v>1</v>
      </c>
      <c r="I105" s="56">
        <v>10</v>
      </c>
      <c r="J105" s="56" t="b">
        <v>1</v>
      </c>
    </row>
    <row r="106" spans="1:10" x14ac:dyDescent="0.3">
      <c r="A106" s="64" t="s">
        <v>141</v>
      </c>
      <c r="B106" s="68">
        <v>128</v>
      </c>
      <c r="C106" s="68">
        <v>300</v>
      </c>
      <c r="D106" s="67"/>
      <c r="E106" s="68">
        <v>428</v>
      </c>
      <c r="F106" s="56"/>
      <c r="G106" s="56">
        <v>300</v>
      </c>
      <c r="H106" s="56" t="b">
        <v>1</v>
      </c>
      <c r="I106" s="56">
        <v>0</v>
      </c>
      <c r="J106" s="56" t="b">
        <v>1</v>
      </c>
    </row>
    <row r="107" spans="1:10" x14ac:dyDescent="0.3">
      <c r="A107" s="64" t="s">
        <v>142</v>
      </c>
      <c r="B107" s="67"/>
      <c r="C107" s="67"/>
      <c r="D107" s="67"/>
      <c r="E107" s="67"/>
      <c r="F107" s="56"/>
      <c r="G107" s="56">
        <v>0</v>
      </c>
      <c r="H107" s="56" t="b">
        <v>1</v>
      </c>
      <c r="I107" s="56">
        <v>0</v>
      </c>
      <c r="J107" s="56" t="b">
        <v>1</v>
      </c>
    </row>
    <row r="108" spans="1:10" x14ac:dyDescent="0.3">
      <c r="A108" s="64" t="s">
        <v>143</v>
      </c>
      <c r="B108" s="67"/>
      <c r="C108" s="67"/>
      <c r="D108" s="67"/>
      <c r="E108" s="67"/>
      <c r="F108" s="56"/>
      <c r="G108" s="56">
        <v>0</v>
      </c>
      <c r="H108" s="56" t="b">
        <v>1</v>
      </c>
      <c r="I108" s="56">
        <v>0</v>
      </c>
      <c r="J108" s="56" t="b">
        <v>1</v>
      </c>
    </row>
    <row r="109" spans="1:10" x14ac:dyDescent="0.3">
      <c r="A109" s="64" t="s">
        <v>144</v>
      </c>
      <c r="B109" s="68">
        <v>-60</v>
      </c>
      <c r="C109" s="67"/>
      <c r="D109" s="67"/>
      <c r="E109" s="68">
        <v>-60</v>
      </c>
      <c r="F109" s="56"/>
      <c r="G109" s="56">
        <v>0</v>
      </c>
      <c r="H109" s="56" t="b">
        <v>1</v>
      </c>
      <c r="I109" s="56">
        <v>0</v>
      </c>
      <c r="J109" s="56" t="b">
        <v>1</v>
      </c>
    </row>
    <row r="110" spans="1:10" x14ac:dyDescent="0.3">
      <c r="A110" s="64" t="s">
        <v>145</v>
      </c>
      <c r="B110" s="67"/>
      <c r="C110" s="67"/>
      <c r="D110" s="67"/>
      <c r="E110" s="67"/>
      <c r="F110" s="56"/>
      <c r="G110" s="56">
        <v>0</v>
      </c>
      <c r="H110" s="56" t="b">
        <v>1</v>
      </c>
      <c r="I110" s="56">
        <v>0</v>
      </c>
      <c r="J110" s="56" t="b">
        <v>1</v>
      </c>
    </row>
    <row r="111" spans="1:10" x14ac:dyDescent="0.3">
      <c r="A111" s="64" t="s">
        <v>146</v>
      </c>
      <c r="B111" s="67"/>
      <c r="C111" s="67"/>
      <c r="D111" s="67"/>
      <c r="E111" s="67"/>
      <c r="F111" s="56"/>
      <c r="G111" s="56">
        <v>0</v>
      </c>
      <c r="H111" s="56" t="b">
        <v>1</v>
      </c>
      <c r="I111" s="56">
        <v>0</v>
      </c>
      <c r="J111" s="56" t="b">
        <v>1</v>
      </c>
    </row>
    <row r="112" spans="1:10" x14ac:dyDescent="0.3">
      <c r="A112" s="64" t="s">
        <v>147</v>
      </c>
      <c r="B112" s="67"/>
      <c r="C112" s="67"/>
      <c r="D112" s="67"/>
      <c r="E112" s="67"/>
      <c r="F112" s="56"/>
      <c r="G112" s="56">
        <v>0</v>
      </c>
      <c r="H112" s="56" t="b">
        <v>1</v>
      </c>
      <c r="I112" s="56">
        <v>0</v>
      </c>
      <c r="J112" s="56" t="b">
        <v>1</v>
      </c>
    </row>
    <row r="113" spans="1:10" x14ac:dyDescent="0.3">
      <c r="A113" s="64" t="s">
        <v>148</v>
      </c>
      <c r="B113" s="68">
        <v>50</v>
      </c>
      <c r="C113" s="67"/>
      <c r="D113" s="67"/>
      <c r="E113" s="68">
        <v>50</v>
      </c>
      <c r="F113" s="56"/>
      <c r="G113" s="56">
        <v>0</v>
      </c>
      <c r="H113" s="56" t="b">
        <v>1</v>
      </c>
      <c r="I113" s="56">
        <v>0</v>
      </c>
      <c r="J113" s="56" t="b">
        <v>1</v>
      </c>
    </row>
    <row r="114" spans="1:10" x14ac:dyDescent="0.3">
      <c r="A114" s="64" t="s">
        <v>149</v>
      </c>
      <c r="B114" s="68">
        <v>-20</v>
      </c>
      <c r="C114" s="67"/>
      <c r="D114" s="67"/>
      <c r="E114" s="68">
        <v>-20</v>
      </c>
      <c r="F114" s="56"/>
      <c r="G114" s="56">
        <v>0</v>
      </c>
      <c r="H114" s="56" t="b">
        <v>1</v>
      </c>
      <c r="I114" s="56">
        <v>0</v>
      </c>
      <c r="J114" s="56" t="b">
        <v>1</v>
      </c>
    </row>
    <row r="115" spans="1:10" x14ac:dyDescent="0.3">
      <c r="A115" s="64" t="s">
        <v>150</v>
      </c>
      <c r="B115" s="68">
        <v>23</v>
      </c>
      <c r="C115" s="67"/>
      <c r="D115" s="67"/>
      <c r="E115" s="68">
        <v>23</v>
      </c>
      <c r="F115" s="56"/>
      <c r="G115" s="56">
        <v>0</v>
      </c>
      <c r="H115" s="56" t="b">
        <v>1</v>
      </c>
      <c r="I115" s="56">
        <v>0</v>
      </c>
      <c r="J115" s="56" t="b">
        <v>1</v>
      </c>
    </row>
    <row r="116" spans="1:10" x14ac:dyDescent="0.3">
      <c r="A116" s="64" t="s">
        <v>151</v>
      </c>
      <c r="B116" s="67"/>
      <c r="C116" s="67"/>
      <c r="D116" s="67"/>
      <c r="E116" s="67"/>
      <c r="F116" s="56"/>
      <c r="G116" s="56">
        <v>0</v>
      </c>
      <c r="H116" s="56" t="b">
        <v>1</v>
      </c>
      <c r="I116" s="56">
        <v>0</v>
      </c>
      <c r="J116" s="56" t="b">
        <v>1</v>
      </c>
    </row>
    <row r="117" spans="1:10" x14ac:dyDescent="0.3">
      <c r="A117" s="64" t="s">
        <v>152</v>
      </c>
      <c r="B117" s="67"/>
      <c r="C117" s="67"/>
      <c r="D117" s="67"/>
      <c r="E117" s="67"/>
      <c r="F117" s="56"/>
      <c r="G117" s="56">
        <v>0</v>
      </c>
      <c r="H117" s="56" t="b">
        <v>1</v>
      </c>
      <c r="I117" s="56">
        <v>0</v>
      </c>
      <c r="J117" s="56" t="b">
        <v>1</v>
      </c>
    </row>
    <row r="118" spans="1:10" x14ac:dyDescent="0.3">
      <c r="A118" s="64" t="s">
        <v>153</v>
      </c>
      <c r="B118" s="68">
        <v>-130</v>
      </c>
      <c r="C118" s="68">
        <v>1600</v>
      </c>
      <c r="D118" s="68">
        <v>400</v>
      </c>
      <c r="E118" s="68">
        <v>1070</v>
      </c>
      <c r="F118" s="56"/>
      <c r="G118" s="56">
        <v>1600</v>
      </c>
      <c r="H118" s="56" t="b">
        <v>1</v>
      </c>
      <c r="I118" s="56">
        <v>400</v>
      </c>
      <c r="J118" s="56" t="b">
        <v>1</v>
      </c>
    </row>
    <row r="119" spans="1:10" x14ac:dyDescent="0.3">
      <c r="A119" s="64" t="s">
        <v>154</v>
      </c>
      <c r="B119" s="68">
        <v>80</v>
      </c>
      <c r="C119" s="67"/>
      <c r="D119" s="67"/>
      <c r="E119" s="68">
        <v>80</v>
      </c>
      <c r="F119" s="56"/>
      <c r="G119" s="56">
        <v>0</v>
      </c>
      <c r="H119" s="56" t="b">
        <v>1</v>
      </c>
      <c r="I119" s="56">
        <v>0</v>
      </c>
      <c r="J119" s="56" t="b">
        <v>1</v>
      </c>
    </row>
    <row r="120" spans="1:10" x14ac:dyDescent="0.3">
      <c r="A120" s="64" t="s">
        <v>155</v>
      </c>
      <c r="B120" s="68">
        <v>5</v>
      </c>
      <c r="C120" s="67"/>
      <c r="D120" s="67"/>
      <c r="E120" s="68">
        <v>5</v>
      </c>
      <c r="F120" s="56"/>
      <c r="G120" s="56">
        <v>0</v>
      </c>
      <c r="H120" s="56" t="b">
        <v>1</v>
      </c>
      <c r="I120" s="56">
        <v>0</v>
      </c>
      <c r="J120" s="56" t="b">
        <v>1</v>
      </c>
    </row>
    <row r="121" spans="1:10" x14ac:dyDescent="0.3">
      <c r="A121" s="64" t="s">
        <v>156</v>
      </c>
      <c r="B121" s="68">
        <v>20</v>
      </c>
      <c r="C121" s="67"/>
      <c r="D121" s="67"/>
      <c r="E121" s="68">
        <v>20</v>
      </c>
      <c r="F121" s="56"/>
      <c r="G121" s="56">
        <v>0</v>
      </c>
      <c r="H121" s="56" t="b">
        <v>1</v>
      </c>
      <c r="I121" s="56">
        <v>0</v>
      </c>
      <c r="J121" s="56" t="b">
        <v>1</v>
      </c>
    </row>
    <row r="122" spans="1:10" x14ac:dyDescent="0.3">
      <c r="A122" s="64" t="s">
        <v>157</v>
      </c>
      <c r="B122" s="68">
        <v>5</v>
      </c>
      <c r="C122" s="67"/>
      <c r="D122" s="67"/>
      <c r="E122" s="68">
        <v>5</v>
      </c>
      <c r="F122" s="56"/>
      <c r="G122" s="56">
        <v>0</v>
      </c>
      <c r="H122" s="56" t="b">
        <v>1</v>
      </c>
      <c r="I122" s="56">
        <v>0</v>
      </c>
      <c r="J122" s="56" t="b">
        <v>1</v>
      </c>
    </row>
    <row r="123" spans="1:10" x14ac:dyDescent="0.3">
      <c r="A123" s="64" t="s">
        <v>158</v>
      </c>
      <c r="B123" s="68">
        <v>154</v>
      </c>
      <c r="C123" s="67"/>
      <c r="D123" s="67"/>
      <c r="E123" s="68">
        <v>154</v>
      </c>
      <c r="F123" s="56"/>
      <c r="G123" s="56">
        <v>0</v>
      </c>
      <c r="H123" s="56" t="b">
        <v>1</v>
      </c>
      <c r="I123" s="56">
        <v>0</v>
      </c>
      <c r="J123" s="56" t="b">
        <v>1</v>
      </c>
    </row>
    <row r="124" spans="1:10" x14ac:dyDescent="0.3">
      <c r="A124" s="64" t="s">
        <v>159</v>
      </c>
      <c r="B124" s="68">
        <v>4</v>
      </c>
      <c r="C124" s="67"/>
      <c r="D124" s="67"/>
      <c r="E124" s="68">
        <v>4</v>
      </c>
      <c r="F124" s="56"/>
      <c r="G124" s="56">
        <v>0</v>
      </c>
      <c r="H124" s="56" t="b">
        <v>1</v>
      </c>
      <c r="I124" s="56">
        <v>0</v>
      </c>
      <c r="J124" s="56" t="b">
        <v>1</v>
      </c>
    </row>
    <row r="125" spans="1:10" x14ac:dyDescent="0.3">
      <c r="A125" s="64" t="s">
        <v>160</v>
      </c>
      <c r="B125" s="68">
        <v>-5</v>
      </c>
      <c r="C125" s="67"/>
      <c r="D125" s="67"/>
      <c r="E125" s="68">
        <v>-5</v>
      </c>
      <c r="F125" s="56"/>
      <c r="G125" s="56">
        <v>0</v>
      </c>
      <c r="H125" s="56" t="b">
        <v>1</v>
      </c>
      <c r="I125" s="56">
        <v>0</v>
      </c>
      <c r="J125" s="56" t="b">
        <v>1</v>
      </c>
    </row>
    <row r="126" spans="1:10" x14ac:dyDescent="0.3">
      <c r="A126" s="64" t="s">
        <v>161</v>
      </c>
      <c r="B126" s="68">
        <v>1</v>
      </c>
      <c r="C126" s="67"/>
      <c r="D126" s="67"/>
      <c r="E126" s="68">
        <v>1</v>
      </c>
      <c r="F126" s="56"/>
      <c r="G126" s="56">
        <v>0</v>
      </c>
      <c r="H126" s="56" t="b">
        <v>1</v>
      </c>
      <c r="I126" s="56">
        <v>0</v>
      </c>
      <c r="J126" s="56" t="b">
        <v>1</v>
      </c>
    </row>
    <row r="127" spans="1:10" x14ac:dyDescent="0.3">
      <c r="A127" s="64" t="s">
        <v>162</v>
      </c>
      <c r="B127" s="68">
        <v>-25</v>
      </c>
      <c r="C127" s="67"/>
      <c r="D127" s="67"/>
      <c r="E127" s="68">
        <v>-25</v>
      </c>
      <c r="F127" s="56"/>
      <c r="G127" s="56">
        <v>0</v>
      </c>
      <c r="H127" s="56" t="b">
        <v>1</v>
      </c>
      <c r="I127" s="56">
        <v>0</v>
      </c>
      <c r="J127" s="56" t="b">
        <v>1</v>
      </c>
    </row>
    <row r="128" spans="1:10" x14ac:dyDescent="0.3">
      <c r="A128" s="64" t="s">
        <v>163</v>
      </c>
      <c r="B128" s="68">
        <v>100</v>
      </c>
      <c r="C128" s="67"/>
      <c r="D128" s="67"/>
      <c r="E128" s="68">
        <v>100</v>
      </c>
      <c r="F128" s="56"/>
      <c r="G128" s="56">
        <v>0</v>
      </c>
      <c r="H128" s="56" t="b">
        <v>1</v>
      </c>
      <c r="I128" s="56">
        <v>0</v>
      </c>
      <c r="J128" s="56" t="b">
        <v>1</v>
      </c>
    </row>
    <row r="129" spans="1:10" x14ac:dyDescent="0.3">
      <c r="A129" s="64" t="s">
        <v>164</v>
      </c>
      <c r="B129" s="67"/>
      <c r="C129" s="67"/>
      <c r="D129" s="67"/>
      <c r="E129" s="67"/>
      <c r="F129" s="56"/>
      <c r="G129" s="56">
        <v>0</v>
      </c>
      <c r="H129" s="56" t="b">
        <v>1</v>
      </c>
      <c r="I129" s="56">
        <v>0</v>
      </c>
      <c r="J129" s="56" t="b">
        <v>1</v>
      </c>
    </row>
    <row r="130" spans="1:10" x14ac:dyDescent="0.3">
      <c r="A130" s="64" t="s">
        <v>165</v>
      </c>
      <c r="B130" s="68">
        <v>-74</v>
      </c>
      <c r="C130" s="67"/>
      <c r="D130" s="68">
        <v>20</v>
      </c>
      <c r="E130" s="68">
        <v>-94</v>
      </c>
      <c r="F130" s="56"/>
      <c r="G130" s="56">
        <v>0</v>
      </c>
      <c r="H130" s="56" t="b">
        <v>1</v>
      </c>
      <c r="I130" s="56">
        <v>20</v>
      </c>
      <c r="J130" s="56" t="b">
        <v>1</v>
      </c>
    </row>
    <row r="131" spans="1:10" x14ac:dyDescent="0.3">
      <c r="A131" s="64" t="s">
        <v>166</v>
      </c>
      <c r="B131" s="68">
        <v>15</v>
      </c>
      <c r="C131" s="67"/>
      <c r="D131" s="67"/>
      <c r="E131" s="68">
        <v>15</v>
      </c>
      <c r="F131" s="56"/>
      <c r="G131" s="56">
        <v>0</v>
      </c>
      <c r="H131" s="56" t="b">
        <v>1</v>
      </c>
      <c r="I131" s="56">
        <v>0</v>
      </c>
      <c r="J131" s="56" t="b">
        <v>1</v>
      </c>
    </row>
    <row r="132" spans="1:10" x14ac:dyDescent="0.3">
      <c r="A132" s="64" t="s">
        <v>167</v>
      </c>
      <c r="B132" s="67"/>
      <c r="C132" s="67"/>
      <c r="D132" s="67"/>
      <c r="E132" s="67"/>
      <c r="F132" s="56"/>
      <c r="G132" s="56">
        <v>0</v>
      </c>
      <c r="H132" s="56" t="b">
        <v>1</v>
      </c>
      <c r="I132" s="56">
        <v>0</v>
      </c>
      <c r="J132" s="56" t="b">
        <v>1</v>
      </c>
    </row>
    <row r="133" spans="1:10" x14ac:dyDescent="0.3">
      <c r="A133" s="64" t="s">
        <v>168</v>
      </c>
      <c r="B133" s="67"/>
      <c r="C133" s="68">
        <v>70</v>
      </c>
      <c r="D133" s="68">
        <v>105</v>
      </c>
      <c r="E133" s="68">
        <v>-35</v>
      </c>
      <c r="F133" s="56"/>
      <c r="G133" s="56">
        <v>70</v>
      </c>
      <c r="H133" s="56" t="b">
        <v>1</v>
      </c>
      <c r="I133" s="56">
        <v>105</v>
      </c>
      <c r="J133" s="56" t="b">
        <v>1</v>
      </c>
    </row>
    <row r="134" spans="1:10" x14ac:dyDescent="0.3">
      <c r="A134" s="64" t="s">
        <v>169</v>
      </c>
      <c r="B134" s="67"/>
      <c r="C134" s="67"/>
      <c r="D134" s="67"/>
      <c r="E134" s="67"/>
      <c r="F134" s="56"/>
      <c r="G134" s="56">
        <v>0</v>
      </c>
      <c r="H134" s="56" t="b">
        <v>1</v>
      </c>
      <c r="I134" s="56">
        <v>0</v>
      </c>
      <c r="J134" s="56" t="b">
        <v>1</v>
      </c>
    </row>
    <row r="135" spans="1:10" x14ac:dyDescent="0.3">
      <c r="A135" s="64" t="s">
        <v>170</v>
      </c>
      <c r="B135" s="67"/>
      <c r="C135" s="67"/>
      <c r="D135" s="67"/>
      <c r="E135" s="67"/>
      <c r="F135" s="56"/>
      <c r="G135" s="56">
        <v>0</v>
      </c>
      <c r="H135" s="56" t="b">
        <v>1</v>
      </c>
      <c r="I135" s="56">
        <v>0</v>
      </c>
      <c r="J135" s="56" t="b">
        <v>1</v>
      </c>
    </row>
    <row r="136" spans="1:10" x14ac:dyDescent="0.3">
      <c r="A136" s="64" t="s">
        <v>171</v>
      </c>
      <c r="B136" s="68">
        <v>10</v>
      </c>
      <c r="C136" s="67"/>
      <c r="D136" s="67"/>
      <c r="E136" s="68">
        <v>10</v>
      </c>
      <c r="F136" s="56"/>
      <c r="G136" s="56">
        <v>0</v>
      </c>
      <c r="H136" s="56" t="b">
        <v>1</v>
      </c>
      <c r="I136" s="56">
        <v>0</v>
      </c>
      <c r="J136" s="56" t="b">
        <v>1</v>
      </c>
    </row>
    <row r="137" spans="1:10" x14ac:dyDescent="0.3">
      <c r="A137" s="64" t="s">
        <v>172</v>
      </c>
      <c r="B137" s="67"/>
      <c r="C137" s="67"/>
      <c r="D137" s="67"/>
      <c r="E137" s="67"/>
      <c r="F137" s="56"/>
      <c r="G137" s="56">
        <v>0</v>
      </c>
      <c r="H137" s="56" t="b">
        <v>1</v>
      </c>
      <c r="I137" s="56">
        <v>0</v>
      </c>
      <c r="J137" s="56" t="b">
        <v>1</v>
      </c>
    </row>
    <row r="138" spans="1:10" x14ac:dyDescent="0.3">
      <c r="A138" s="64" t="s">
        <v>173</v>
      </c>
      <c r="B138" s="67"/>
      <c r="C138" s="67"/>
      <c r="D138" s="67"/>
      <c r="E138" s="67"/>
      <c r="F138" s="56"/>
      <c r="G138" s="56">
        <v>0</v>
      </c>
      <c r="H138" s="56" t="b">
        <v>1</v>
      </c>
      <c r="I138" s="56">
        <v>0</v>
      </c>
      <c r="J138" s="56" t="b">
        <v>1</v>
      </c>
    </row>
    <row r="139" spans="1:10" x14ac:dyDescent="0.3">
      <c r="A139" s="64" t="s">
        <v>174</v>
      </c>
      <c r="B139" s="68">
        <v>-10</v>
      </c>
      <c r="C139" s="67"/>
      <c r="D139" s="68">
        <v>10</v>
      </c>
      <c r="E139" s="68">
        <v>-20</v>
      </c>
      <c r="F139" s="56"/>
      <c r="G139" s="56">
        <v>0</v>
      </c>
      <c r="H139" s="56" t="b">
        <v>1</v>
      </c>
      <c r="I139" s="56">
        <v>10</v>
      </c>
      <c r="J139" s="56" t="b">
        <v>1</v>
      </c>
    </row>
    <row r="140" spans="1:10" x14ac:dyDescent="0.3">
      <c r="A140" s="64" t="s">
        <v>175</v>
      </c>
      <c r="B140" s="68">
        <v>24</v>
      </c>
      <c r="C140" s="68">
        <v>100</v>
      </c>
      <c r="D140" s="68">
        <v>10</v>
      </c>
      <c r="E140" s="68">
        <v>114</v>
      </c>
      <c r="F140" s="56"/>
      <c r="G140" s="56">
        <v>100</v>
      </c>
      <c r="H140" s="56" t="b">
        <v>1</v>
      </c>
      <c r="I140" s="56">
        <v>10</v>
      </c>
      <c r="J140" s="56" t="b">
        <v>1</v>
      </c>
    </row>
    <row r="141" spans="1:10" x14ac:dyDescent="0.3">
      <c r="A141" s="64" t="s">
        <v>176</v>
      </c>
      <c r="B141" s="68">
        <v>12</v>
      </c>
      <c r="C141" s="67"/>
      <c r="D141" s="67"/>
      <c r="E141" s="68">
        <v>12</v>
      </c>
      <c r="F141" s="56"/>
      <c r="G141" s="56">
        <v>0</v>
      </c>
      <c r="H141" s="56" t="b">
        <v>1</v>
      </c>
      <c r="I141" s="56">
        <v>0</v>
      </c>
      <c r="J141" s="56" t="b">
        <v>1</v>
      </c>
    </row>
    <row r="142" spans="1:10" x14ac:dyDescent="0.3">
      <c r="A142" s="64" t="s">
        <v>177</v>
      </c>
      <c r="B142" s="68">
        <v>-70</v>
      </c>
      <c r="C142" s="67"/>
      <c r="D142" s="67"/>
      <c r="E142" s="68">
        <v>-70</v>
      </c>
      <c r="F142" s="56"/>
      <c r="G142" s="56">
        <v>0</v>
      </c>
      <c r="H142" s="56" t="b">
        <v>1</v>
      </c>
      <c r="I142" s="56">
        <v>0</v>
      </c>
      <c r="J142" s="56" t="b">
        <v>1</v>
      </c>
    </row>
    <row r="143" spans="1:10" x14ac:dyDescent="0.3">
      <c r="A143" s="64" t="s">
        <v>178</v>
      </c>
      <c r="B143" s="68">
        <v>482</v>
      </c>
      <c r="C143" s="67"/>
      <c r="D143" s="68">
        <v>50</v>
      </c>
      <c r="E143" s="68">
        <v>432</v>
      </c>
      <c r="F143" s="56"/>
      <c r="G143" s="56">
        <v>0</v>
      </c>
      <c r="H143" s="56" t="b">
        <v>1</v>
      </c>
      <c r="I143" s="56">
        <v>50</v>
      </c>
      <c r="J143" s="56" t="b">
        <v>1</v>
      </c>
    </row>
    <row r="144" spans="1:10" x14ac:dyDescent="0.3">
      <c r="A144" s="64" t="s">
        <v>179</v>
      </c>
      <c r="B144" s="68">
        <v>380</v>
      </c>
      <c r="C144" s="68">
        <v>200</v>
      </c>
      <c r="D144" s="68">
        <v>20</v>
      </c>
      <c r="E144" s="68">
        <v>560</v>
      </c>
      <c r="F144" s="56"/>
      <c r="G144" s="56">
        <v>200</v>
      </c>
      <c r="H144" s="56" t="b">
        <v>1</v>
      </c>
      <c r="I144" s="56">
        <v>20</v>
      </c>
      <c r="J144" s="56" t="b">
        <v>1</v>
      </c>
    </row>
    <row r="145" spans="1:10" x14ac:dyDescent="0.3">
      <c r="A145" s="64" t="s">
        <v>180</v>
      </c>
      <c r="B145" s="68">
        <v>40</v>
      </c>
      <c r="C145" s="67"/>
      <c r="D145" s="67"/>
      <c r="E145" s="68">
        <v>40</v>
      </c>
      <c r="F145" s="56"/>
      <c r="G145" s="56">
        <v>0</v>
      </c>
      <c r="H145" s="56" t="b">
        <v>1</v>
      </c>
      <c r="I145" s="56">
        <v>0</v>
      </c>
      <c r="J145" s="56" t="b">
        <v>1</v>
      </c>
    </row>
    <row r="146" spans="1:10" x14ac:dyDescent="0.3">
      <c r="A146" s="64" t="s">
        <v>181</v>
      </c>
      <c r="B146" s="68">
        <v>-25</v>
      </c>
      <c r="C146" s="67"/>
      <c r="D146" s="67"/>
      <c r="E146" s="68">
        <v>-25</v>
      </c>
      <c r="F146" s="56"/>
      <c r="G146" s="56">
        <v>0</v>
      </c>
      <c r="H146" s="56" t="b">
        <v>1</v>
      </c>
      <c r="I146" s="56">
        <v>0</v>
      </c>
      <c r="J146" s="56" t="b">
        <v>1</v>
      </c>
    </row>
    <row r="147" spans="1:10" x14ac:dyDescent="0.3">
      <c r="A147" s="64" t="s">
        <v>182</v>
      </c>
      <c r="B147" s="68">
        <v>658</v>
      </c>
      <c r="C147" s="67"/>
      <c r="D147" s="67"/>
      <c r="E147" s="68">
        <v>658</v>
      </c>
      <c r="F147" s="56"/>
      <c r="G147" s="56">
        <v>0</v>
      </c>
      <c r="H147" s="56" t="b">
        <v>1</v>
      </c>
      <c r="I147" s="56">
        <v>0</v>
      </c>
      <c r="J147" s="56" t="b">
        <v>1</v>
      </c>
    </row>
    <row r="148" spans="1:10" x14ac:dyDescent="0.3">
      <c r="A148" s="64" t="s">
        <v>183</v>
      </c>
      <c r="B148" s="68">
        <v>6</v>
      </c>
      <c r="C148" s="68">
        <v>100</v>
      </c>
      <c r="D148" s="68">
        <v>40</v>
      </c>
      <c r="E148" s="68">
        <v>66</v>
      </c>
      <c r="F148" s="56"/>
      <c r="G148" s="56">
        <v>100</v>
      </c>
      <c r="H148" s="56" t="b">
        <v>1</v>
      </c>
      <c r="I148" s="56">
        <v>40</v>
      </c>
      <c r="J148" s="56" t="b">
        <v>1</v>
      </c>
    </row>
    <row r="149" spans="1:10" x14ac:dyDescent="0.3">
      <c r="A149" s="64" t="s">
        <v>184</v>
      </c>
      <c r="B149" s="67"/>
      <c r="C149" s="67"/>
      <c r="D149" s="67"/>
      <c r="E149" s="67"/>
      <c r="F149" s="56"/>
      <c r="G149" s="56">
        <v>0</v>
      </c>
      <c r="H149" s="56" t="b">
        <v>1</v>
      </c>
      <c r="I149" s="56">
        <v>0</v>
      </c>
      <c r="J149" s="56" t="b">
        <v>1</v>
      </c>
    </row>
    <row r="150" spans="1:10" x14ac:dyDescent="0.3">
      <c r="A150" s="64" t="s">
        <v>185</v>
      </c>
      <c r="B150" s="67"/>
      <c r="C150" s="68">
        <v>80</v>
      </c>
      <c r="D150" s="68">
        <v>40</v>
      </c>
      <c r="E150" s="68">
        <v>40</v>
      </c>
      <c r="F150" s="56"/>
      <c r="G150" s="56">
        <v>80</v>
      </c>
      <c r="H150" s="56" t="b">
        <v>1</v>
      </c>
      <c r="I150" s="56">
        <v>40</v>
      </c>
      <c r="J150" s="56" t="b">
        <v>1</v>
      </c>
    </row>
    <row r="151" spans="1:10" x14ac:dyDescent="0.3">
      <c r="A151" s="64" t="s">
        <v>186</v>
      </c>
      <c r="B151" s="67"/>
      <c r="C151" s="67"/>
      <c r="D151" s="67"/>
      <c r="E151" s="67"/>
      <c r="F151" s="56"/>
      <c r="G151" s="56">
        <v>0</v>
      </c>
      <c r="H151" s="56" t="b">
        <v>1</v>
      </c>
      <c r="I151" s="56">
        <v>0</v>
      </c>
      <c r="J151" s="56" t="b">
        <v>1</v>
      </c>
    </row>
    <row r="152" spans="1:10" x14ac:dyDescent="0.3">
      <c r="A152" s="64" t="s">
        <v>187</v>
      </c>
      <c r="B152" s="67"/>
      <c r="C152" s="67"/>
      <c r="D152" s="67"/>
      <c r="E152" s="67"/>
      <c r="F152" s="56"/>
      <c r="G152" s="56">
        <v>0</v>
      </c>
      <c r="H152" s="56" t="b">
        <v>1</v>
      </c>
      <c r="I152" s="56">
        <v>0</v>
      </c>
      <c r="J152" s="56" t="b">
        <v>1</v>
      </c>
    </row>
    <row r="153" spans="1:10" x14ac:dyDescent="0.3">
      <c r="A153" s="64" t="s">
        <v>188</v>
      </c>
      <c r="B153" s="67"/>
      <c r="C153" s="67"/>
      <c r="D153" s="67"/>
      <c r="E153" s="67"/>
      <c r="F153" s="56"/>
      <c r="G153" s="56">
        <v>0</v>
      </c>
      <c r="H153" s="56" t="b">
        <v>1</v>
      </c>
      <c r="I153" s="56">
        <v>0</v>
      </c>
      <c r="J153" s="56" t="b">
        <v>1</v>
      </c>
    </row>
    <row r="154" spans="1:10" x14ac:dyDescent="0.3">
      <c r="A154" s="64" t="s">
        <v>189</v>
      </c>
      <c r="B154" s="67"/>
      <c r="C154" s="67"/>
      <c r="D154" s="67"/>
      <c r="E154" s="67"/>
      <c r="F154" s="56"/>
      <c r="G154" s="56">
        <v>0</v>
      </c>
      <c r="H154" s="56" t="b">
        <v>1</v>
      </c>
      <c r="I154" s="56">
        <v>0</v>
      </c>
      <c r="J154" s="56" t="b">
        <v>1</v>
      </c>
    </row>
    <row r="155" spans="1:10" x14ac:dyDescent="0.3">
      <c r="A155" s="64" t="s">
        <v>190</v>
      </c>
      <c r="B155" s="68">
        <v>170</v>
      </c>
      <c r="C155" s="67"/>
      <c r="D155" s="68">
        <v>15</v>
      </c>
      <c r="E155" s="68">
        <v>155</v>
      </c>
      <c r="F155" s="56"/>
      <c r="G155" s="56">
        <v>0</v>
      </c>
      <c r="H155" s="56" t="b">
        <v>1</v>
      </c>
      <c r="I155" s="56">
        <v>15</v>
      </c>
      <c r="J155" s="56" t="b">
        <v>1</v>
      </c>
    </row>
    <row r="156" spans="1:10" x14ac:dyDescent="0.3">
      <c r="A156" s="64" t="s">
        <v>191</v>
      </c>
      <c r="B156" s="67"/>
      <c r="C156" s="67"/>
      <c r="D156" s="67"/>
      <c r="E156" s="67"/>
      <c r="F156" s="56"/>
      <c r="G156" s="56">
        <v>0</v>
      </c>
      <c r="H156" s="56" t="b">
        <v>1</v>
      </c>
      <c r="I156" s="56">
        <v>0</v>
      </c>
      <c r="J156" s="56" t="b">
        <v>1</v>
      </c>
    </row>
    <row r="157" spans="1:10" x14ac:dyDescent="0.3">
      <c r="A157" s="64" t="s">
        <v>192</v>
      </c>
      <c r="B157" s="68">
        <v>40</v>
      </c>
      <c r="C157" s="67"/>
      <c r="D157" s="67"/>
      <c r="E157" s="68">
        <v>40</v>
      </c>
      <c r="F157" s="56"/>
      <c r="G157" s="56">
        <v>0</v>
      </c>
      <c r="H157" s="56" t="b">
        <v>1</v>
      </c>
      <c r="I157" s="56">
        <v>0</v>
      </c>
      <c r="J157" s="56" t="b">
        <v>1</v>
      </c>
    </row>
    <row r="158" spans="1:10" x14ac:dyDescent="0.3">
      <c r="A158" s="64" t="s">
        <v>193</v>
      </c>
      <c r="B158" s="67"/>
      <c r="C158" s="67"/>
      <c r="D158" s="67"/>
      <c r="E158" s="67"/>
      <c r="F158" s="56"/>
      <c r="G158" s="56">
        <v>0</v>
      </c>
      <c r="H158" s="56" t="b">
        <v>1</v>
      </c>
      <c r="I158" s="56">
        <v>0</v>
      </c>
      <c r="J158" s="56" t="b">
        <v>1</v>
      </c>
    </row>
    <row r="159" spans="1:10" x14ac:dyDescent="0.3">
      <c r="A159" s="64" t="s">
        <v>194</v>
      </c>
      <c r="B159" s="67"/>
      <c r="C159" s="67"/>
      <c r="D159" s="67"/>
      <c r="E159" s="67"/>
      <c r="F159" s="56"/>
      <c r="G159" s="56">
        <v>0</v>
      </c>
      <c r="H159" s="56" t="b">
        <v>1</v>
      </c>
      <c r="I159" s="56">
        <v>0</v>
      </c>
      <c r="J159" s="56" t="b">
        <v>1</v>
      </c>
    </row>
    <row r="160" spans="1:10" x14ac:dyDescent="0.3">
      <c r="A160" s="64" t="s">
        <v>195</v>
      </c>
      <c r="B160" s="68">
        <v>150</v>
      </c>
      <c r="C160" s="67"/>
      <c r="D160" s="67"/>
      <c r="E160" s="68">
        <v>150</v>
      </c>
      <c r="F160" s="56"/>
      <c r="G160" s="56">
        <v>0</v>
      </c>
      <c r="H160" s="56" t="b">
        <v>1</v>
      </c>
      <c r="I160" s="56">
        <v>0</v>
      </c>
      <c r="J160" s="56" t="b">
        <v>1</v>
      </c>
    </row>
    <row r="161" spans="1:10" x14ac:dyDescent="0.3">
      <c r="A161" s="64" t="s">
        <v>196</v>
      </c>
      <c r="B161" s="67"/>
      <c r="C161" s="67"/>
      <c r="D161" s="67"/>
      <c r="E161" s="67"/>
      <c r="F161" s="56"/>
      <c r="G161" s="56">
        <v>0</v>
      </c>
      <c r="H161" s="56" t="b">
        <v>1</v>
      </c>
      <c r="I161" s="56">
        <v>0</v>
      </c>
      <c r="J161" s="56" t="b">
        <v>1</v>
      </c>
    </row>
    <row r="162" spans="1:10" x14ac:dyDescent="0.3">
      <c r="A162" s="64" t="s">
        <v>197</v>
      </c>
      <c r="B162" s="67"/>
      <c r="C162" s="67"/>
      <c r="D162" s="67"/>
      <c r="E162" s="67"/>
      <c r="F162" s="56"/>
      <c r="G162" s="56">
        <v>0</v>
      </c>
      <c r="H162" s="56" t="b">
        <v>1</v>
      </c>
      <c r="I162" s="56">
        <v>0</v>
      </c>
      <c r="J162" s="56" t="b">
        <v>1</v>
      </c>
    </row>
    <row r="163" spans="1:10" x14ac:dyDescent="0.3">
      <c r="A163" s="64" t="s">
        <v>198</v>
      </c>
      <c r="B163" s="67"/>
      <c r="C163" s="67"/>
      <c r="D163" s="67"/>
      <c r="E163" s="67"/>
      <c r="F163" s="56"/>
      <c r="G163" s="56">
        <v>0</v>
      </c>
      <c r="H163" s="56" t="b">
        <v>1</v>
      </c>
      <c r="I163" s="56">
        <v>0</v>
      </c>
      <c r="J163" s="56" t="b">
        <v>1</v>
      </c>
    </row>
    <row r="164" spans="1:10" x14ac:dyDescent="0.3">
      <c r="A164" s="64" t="s">
        <v>199</v>
      </c>
      <c r="B164" s="68">
        <v>20</v>
      </c>
      <c r="C164" s="67"/>
      <c r="D164" s="67"/>
      <c r="E164" s="68">
        <v>20</v>
      </c>
      <c r="F164" s="56"/>
      <c r="G164" s="56">
        <v>0</v>
      </c>
      <c r="H164" s="56" t="b">
        <v>1</v>
      </c>
      <c r="I164" s="56">
        <v>0</v>
      </c>
      <c r="J164" s="56" t="b">
        <v>1</v>
      </c>
    </row>
    <row r="165" spans="1:10" x14ac:dyDescent="0.3">
      <c r="A165" s="64" t="s">
        <v>200</v>
      </c>
      <c r="B165" s="67"/>
      <c r="C165" s="67"/>
      <c r="D165" s="67"/>
      <c r="E165" s="67"/>
      <c r="F165" s="56"/>
      <c r="G165" s="56">
        <v>0</v>
      </c>
      <c r="H165" s="56" t="b">
        <v>1</v>
      </c>
      <c r="I165" s="56">
        <v>0</v>
      </c>
      <c r="J165" s="56" t="b">
        <v>1</v>
      </c>
    </row>
    <row r="166" spans="1:10" x14ac:dyDescent="0.3">
      <c r="A166" s="64" t="s">
        <v>201</v>
      </c>
      <c r="B166" s="67"/>
      <c r="C166" s="67"/>
      <c r="D166" s="67"/>
      <c r="E166" s="67"/>
      <c r="F166" s="56"/>
      <c r="G166" s="56">
        <v>0</v>
      </c>
      <c r="H166" s="56" t="b">
        <v>1</v>
      </c>
      <c r="I166" s="56">
        <v>0</v>
      </c>
      <c r="J166" s="56" t="b">
        <v>1</v>
      </c>
    </row>
    <row r="167" spans="1:10" x14ac:dyDescent="0.3">
      <c r="A167" s="64" t="s">
        <v>202</v>
      </c>
      <c r="B167" s="67"/>
      <c r="C167" s="67"/>
      <c r="D167" s="67"/>
      <c r="E167" s="67"/>
      <c r="F167" s="56"/>
      <c r="G167" s="56">
        <v>0</v>
      </c>
      <c r="H167" s="56" t="b">
        <v>1</v>
      </c>
      <c r="I167" s="56">
        <v>0</v>
      </c>
      <c r="J167" s="56" t="b">
        <v>1</v>
      </c>
    </row>
    <row r="168" spans="1:10" x14ac:dyDescent="0.3">
      <c r="A168" s="64" t="s">
        <v>203</v>
      </c>
      <c r="B168" s="67"/>
      <c r="C168" s="67"/>
      <c r="D168" s="67"/>
      <c r="E168" s="67"/>
      <c r="F168" s="56"/>
      <c r="G168" s="56">
        <v>0</v>
      </c>
      <c r="H168" s="56" t="b">
        <v>1</v>
      </c>
      <c r="I168" s="56">
        <v>0</v>
      </c>
      <c r="J168" s="56" t="b">
        <v>1</v>
      </c>
    </row>
    <row r="169" spans="1:10" x14ac:dyDescent="0.3">
      <c r="A169" s="64" t="s">
        <v>204</v>
      </c>
      <c r="B169" s="67"/>
      <c r="C169" s="67"/>
      <c r="D169" s="67"/>
      <c r="E169" s="67"/>
      <c r="F169" s="56"/>
      <c r="G169" s="56">
        <v>0</v>
      </c>
      <c r="H169" s="56" t="b">
        <v>1</v>
      </c>
      <c r="I169" s="56">
        <v>0</v>
      </c>
      <c r="J169" s="56" t="b">
        <v>1</v>
      </c>
    </row>
    <row r="170" spans="1:10" x14ac:dyDescent="0.3">
      <c r="A170" s="64" t="s">
        <v>205</v>
      </c>
      <c r="B170" s="68">
        <v>1</v>
      </c>
      <c r="C170" s="67"/>
      <c r="D170" s="67"/>
      <c r="E170" s="68">
        <v>1</v>
      </c>
      <c r="F170" s="56"/>
      <c r="G170" s="56">
        <v>0</v>
      </c>
      <c r="H170" s="56" t="b">
        <v>1</v>
      </c>
      <c r="I170" s="56">
        <v>0</v>
      </c>
      <c r="J170" s="56" t="b">
        <v>1</v>
      </c>
    </row>
    <row r="171" spans="1:10" x14ac:dyDescent="0.3">
      <c r="A171" s="64" t="s">
        <v>206</v>
      </c>
      <c r="B171" s="68">
        <v>40</v>
      </c>
      <c r="C171" s="67"/>
      <c r="D171" s="67"/>
      <c r="E171" s="68">
        <v>40</v>
      </c>
      <c r="F171" s="56"/>
      <c r="G171" s="56">
        <v>0</v>
      </c>
      <c r="H171" s="56" t="b">
        <v>1</v>
      </c>
      <c r="I171" s="56">
        <v>0</v>
      </c>
      <c r="J171" s="56" t="b">
        <v>1</v>
      </c>
    </row>
    <row r="172" spans="1:10" x14ac:dyDescent="0.3">
      <c r="A172" s="64" t="s">
        <v>207</v>
      </c>
      <c r="B172" s="68">
        <v>61</v>
      </c>
      <c r="C172" s="67"/>
      <c r="D172" s="67"/>
      <c r="E172" s="68">
        <v>61</v>
      </c>
      <c r="F172" s="56"/>
      <c r="G172" s="56">
        <v>0</v>
      </c>
      <c r="H172" s="56" t="b">
        <v>1</v>
      </c>
      <c r="I172" s="56">
        <v>0</v>
      </c>
      <c r="J172" s="56" t="b">
        <v>1</v>
      </c>
    </row>
    <row r="173" spans="1:10" x14ac:dyDescent="0.3">
      <c r="A173" s="64" t="s">
        <v>208</v>
      </c>
      <c r="B173" s="68">
        <v>73</v>
      </c>
      <c r="C173" s="67"/>
      <c r="D173" s="67"/>
      <c r="E173" s="68">
        <v>73</v>
      </c>
      <c r="F173" s="56"/>
      <c r="G173" s="56">
        <v>0</v>
      </c>
      <c r="H173" s="56" t="b">
        <v>1</v>
      </c>
      <c r="I173" s="56">
        <v>0</v>
      </c>
      <c r="J173" s="56" t="b">
        <v>1</v>
      </c>
    </row>
    <row r="174" spans="1:10" x14ac:dyDescent="0.3">
      <c r="A174" s="64" t="s">
        <v>209</v>
      </c>
      <c r="B174" s="68">
        <v>-5</v>
      </c>
      <c r="C174" s="68">
        <v>100</v>
      </c>
      <c r="D174" s="68">
        <v>10</v>
      </c>
      <c r="E174" s="68">
        <v>85</v>
      </c>
      <c r="F174" s="56"/>
      <c r="G174" s="56">
        <v>100</v>
      </c>
      <c r="H174" s="56" t="b">
        <v>1</v>
      </c>
      <c r="I174" s="56">
        <v>10</v>
      </c>
      <c r="J174" s="56" t="b">
        <v>1</v>
      </c>
    </row>
    <row r="175" spans="1:10" x14ac:dyDescent="0.3">
      <c r="A175" s="64" t="s">
        <v>210</v>
      </c>
      <c r="B175" s="68">
        <v>107</v>
      </c>
      <c r="C175" s="67"/>
      <c r="D175" s="67"/>
      <c r="E175" s="68">
        <v>107</v>
      </c>
      <c r="F175" s="56"/>
      <c r="G175" s="56">
        <v>0</v>
      </c>
      <c r="H175" s="56" t="b">
        <v>1</v>
      </c>
      <c r="I175" s="56">
        <v>0</v>
      </c>
      <c r="J175" s="56" t="b">
        <v>1</v>
      </c>
    </row>
    <row r="176" spans="1:10" x14ac:dyDescent="0.3">
      <c r="A176" s="64" t="s">
        <v>211</v>
      </c>
      <c r="B176" s="68">
        <v>-60</v>
      </c>
      <c r="C176" s="67"/>
      <c r="D176" s="68">
        <v>5</v>
      </c>
      <c r="E176" s="68">
        <v>-65</v>
      </c>
      <c r="F176" s="56"/>
      <c r="G176" s="56">
        <v>0</v>
      </c>
      <c r="H176" s="56" t="b">
        <v>1</v>
      </c>
      <c r="I176" s="56">
        <v>5</v>
      </c>
      <c r="J176" s="56" t="b">
        <v>1</v>
      </c>
    </row>
    <row r="177" spans="1:10" x14ac:dyDescent="0.3">
      <c r="A177" s="64" t="s">
        <v>212</v>
      </c>
      <c r="B177" s="68">
        <v>-278</v>
      </c>
      <c r="C177" s="67"/>
      <c r="D177" s="67"/>
      <c r="E177" s="68">
        <v>-278</v>
      </c>
      <c r="F177" s="56"/>
      <c r="G177" s="56">
        <v>0</v>
      </c>
      <c r="H177" s="56" t="b">
        <v>1</v>
      </c>
      <c r="I177" s="56">
        <v>0</v>
      </c>
      <c r="J177" s="56" t="b">
        <v>1</v>
      </c>
    </row>
    <row r="178" spans="1:10" x14ac:dyDescent="0.3">
      <c r="A178" s="64" t="s">
        <v>213</v>
      </c>
      <c r="B178" s="68">
        <v>44</v>
      </c>
      <c r="C178" s="67"/>
      <c r="D178" s="67"/>
      <c r="E178" s="68">
        <v>44</v>
      </c>
      <c r="F178" s="56"/>
      <c r="G178" s="56">
        <v>0</v>
      </c>
      <c r="H178" s="56" t="b">
        <v>1</v>
      </c>
      <c r="I178" s="56">
        <v>0</v>
      </c>
      <c r="J178" s="56" t="b">
        <v>1</v>
      </c>
    </row>
    <row r="179" spans="1:10" x14ac:dyDescent="0.3">
      <c r="A179" s="64" t="s">
        <v>214</v>
      </c>
      <c r="B179" s="67"/>
      <c r="C179" s="67"/>
      <c r="D179" s="67"/>
      <c r="E179" s="67"/>
      <c r="F179" s="56"/>
      <c r="G179" s="56">
        <v>0</v>
      </c>
      <c r="H179" s="56" t="b">
        <v>1</v>
      </c>
      <c r="I179" s="56">
        <v>0</v>
      </c>
      <c r="J179" s="56" t="b">
        <v>1</v>
      </c>
    </row>
    <row r="180" spans="1:10" x14ac:dyDescent="0.3">
      <c r="A180" s="64" t="s">
        <v>215</v>
      </c>
      <c r="B180" s="67"/>
      <c r="C180" s="67"/>
      <c r="D180" s="67"/>
      <c r="E180" s="67"/>
      <c r="F180" s="56"/>
      <c r="G180" s="56">
        <v>0</v>
      </c>
      <c r="H180" s="56" t="b">
        <v>1</v>
      </c>
      <c r="I180" s="56">
        <v>0</v>
      </c>
      <c r="J180" s="56" t="b">
        <v>1</v>
      </c>
    </row>
    <row r="181" spans="1:10" x14ac:dyDescent="0.3">
      <c r="A181" s="64" t="s">
        <v>216</v>
      </c>
      <c r="B181" s="67"/>
      <c r="C181" s="67"/>
      <c r="D181" s="67"/>
      <c r="E181" s="67"/>
      <c r="F181" s="56"/>
      <c r="G181" s="56">
        <v>0</v>
      </c>
      <c r="H181" s="56" t="b">
        <v>1</v>
      </c>
      <c r="I181" s="56">
        <v>0</v>
      </c>
      <c r="J181" s="56" t="b">
        <v>1</v>
      </c>
    </row>
    <row r="182" spans="1:10" x14ac:dyDescent="0.3">
      <c r="A182" s="64" t="s">
        <v>217</v>
      </c>
      <c r="B182" s="67"/>
      <c r="C182" s="67"/>
      <c r="D182" s="67"/>
      <c r="E182" s="67"/>
      <c r="F182" s="56"/>
      <c r="G182" s="56">
        <v>0</v>
      </c>
      <c r="H182" s="56" t="b">
        <v>1</v>
      </c>
      <c r="I182" s="56">
        <v>0</v>
      </c>
      <c r="J182" s="56" t="b">
        <v>1</v>
      </c>
    </row>
    <row r="183" spans="1:10" x14ac:dyDescent="0.3">
      <c r="A183" s="64" t="s">
        <v>218</v>
      </c>
      <c r="B183" s="67"/>
      <c r="C183" s="67"/>
      <c r="D183" s="67"/>
      <c r="E183" s="67"/>
      <c r="F183" s="56"/>
      <c r="G183" s="56">
        <v>0</v>
      </c>
      <c r="H183" s="56" t="b">
        <v>1</v>
      </c>
      <c r="I183" s="56">
        <v>0</v>
      </c>
      <c r="J183" s="56" t="b">
        <v>1</v>
      </c>
    </row>
    <row r="184" spans="1:10" x14ac:dyDescent="0.3">
      <c r="A184" s="64" t="s">
        <v>219</v>
      </c>
      <c r="B184" s="67"/>
      <c r="C184" s="67"/>
      <c r="D184" s="67"/>
      <c r="E184" s="67"/>
      <c r="F184" s="56"/>
      <c r="G184" s="56">
        <v>0</v>
      </c>
      <c r="H184" s="56" t="b">
        <v>1</v>
      </c>
      <c r="I184" s="56">
        <v>0</v>
      </c>
      <c r="J184" s="56" t="b">
        <v>1</v>
      </c>
    </row>
    <row r="185" spans="1:10" x14ac:dyDescent="0.3">
      <c r="A185" s="64" t="s">
        <v>220</v>
      </c>
      <c r="B185" s="68">
        <v>98</v>
      </c>
      <c r="C185" s="67"/>
      <c r="D185" s="68">
        <v>13</v>
      </c>
      <c r="E185" s="68">
        <v>85</v>
      </c>
      <c r="F185" s="56"/>
      <c r="G185" s="56">
        <v>0</v>
      </c>
      <c r="H185" s="56" t="b">
        <v>1</v>
      </c>
      <c r="I185" s="56">
        <v>13</v>
      </c>
      <c r="J185" s="56" t="b">
        <v>1</v>
      </c>
    </row>
    <row r="186" spans="1:10" x14ac:dyDescent="0.3">
      <c r="A186" s="64" t="s">
        <v>221</v>
      </c>
      <c r="B186" s="68">
        <v>52</v>
      </c>
      <c r="C186" s="67"/>
      <c r="D186" s="68">
        <v>11</v>
      </c>
      <c r="E186" s="68">
        <v>41</v>
      </c>
      <c r="F186" s="56"/>
      <c r="G186" s="56">
        <v>0</v>
      </c>
      <c r="H186" s="56" t="b">
        <v>1</v>
      </c>
      <c r="I186" s="56">
        <v>11</v>
      </c>
      <c r="J186" s="56" t="b">
        <v>1</v>
      </c>
    </row>
    <row r="187" spans="1:10" x14ac:dyDescent="0.3">
      <c r="A187" s="64" t="s">
        <v>222</v>
      </c>
      <c r="B187" s="68">
        <v>6</v>
      </c>
      <c r="C187" s="67"/>
      <c r="D187" s="67"/>
      <c r="E187" s="68">
        <v>6</v>
      </c>
      <c r="F187" s="56"/>
      <c r="G187" s="56">
        <v>0</v>
      </c>
      <c r="H187" s="56" t="b">
        <v>1</v>
      </c>
      <c r="I187" s="56">
        <v>0</v>
      </c>
      <c r="J187" s="56" t="b">
        <v>1</v>
      </c>
    </row>
    <row r="188" spans="1:10" x14ac:dyDescent="0.3">
      <c r="A188" s="64" t="s">
        <v>223</v>
      </c>
      <c r="B188" s="67"/>
      <c r="C188" s="67"/>
      <c r="D188" s="67"/>
      <c r="E188" s="67"/>
      <c r="F188" s="56"/>
      <c r="G188" s="56">
        <v>0</v>
      </c>
      <c r="H188" s="56" t="b">
        <v>1</v>
      </c>
      <c r="I188" s="56">
        <v>0</v>
      </c>
      <c r="J188" s="56" t="b">
        <v>1</v>
      </c>
    </row>
    <row r="189" spans="1:10" x14ac:dyDescent="0.3">
      <c r="A189" s="64" t="s">
        <v>224</v>
      </c>
      <c r="B189" s="68">
        <v>55</v>
      </c>
      <c r="C189" s="67"/>
      <c r="D189" s="67"/>
      <c r="E189" s="68">
        <v>55</v>
      </c>
      <c r="F189" s="56"/>
      <c r="G189" s="56">
        <v>0</v>
      </c>
      <c r="H189" s="56" t="b">
        <v>1</v>
      </c>
      <c r="I189" s="56">
        <v>0</v>
      </c>
      <c r="J189" s="56" t="b">
        <v>1</v>
      </c>
    </row>
    <row r="190" spans="1:10" x14ac:dyDescent="0.3">
      <c r="A190" s="64" t="s">
        <v>225</v>
      </c>
      <c r="B190" s="68">
        <v>-8</v>
      </c>
      <c r="C190" s="67"/>
      <c r="D190" s="67"/>
      <c r="E190" s="68">
        <v>-8</v>
      </c>
      <c r="F190" s="56"/>
      <c r="G190" s="56">
        <v>0</v>
      </c>
      <c r="H190" s="56" t="b">
        <v>1</v>
      </c>
      <c r="I190" s="56">
        <v>0</v>
      </c>
      <c r="J190" s="56" t="b">
        <v>1</v>
      </c>
    </row>
    <row r="191" spans="1:10" x14ac:dyDescent="0.3">
      <c r="A191" s="64" t="s">
        <v>226</v>
      </c>
      <c r="B191" s="68">
        <v>-265</v>
      </c>
      <c r="C191" s="68">
        <v>100</v>
      </c>
      <c r="D191" s="68">
        <v>30</v>
      </c>
      <c r="E191" s="68">
        <v>-195</v>
      </c>
      <c r="F191" s="56"/>
      <c r="G191" s="56">
        <v>100</v>
      </c>
      <c r="H191" s="56" t="b">
        <v>1</v>
      </c>
      <c r="I191" s="56">
        <v>30</v>
      </c>
      <c r="J191" s="56" t="b">
        <v>1</v>
      </c>
    </row>
    <row r="192" spans="1:10" x14ac:dyDescent="0.3">
      <c r="A192" s="64" t="s">
        <v>227</v>
      </c>
      <c r="B192" s="68">
        <v>-25</v>
      </c>
      <c r="C192" s="67"/>
      <c r="D192" s="67"/>
      <c r="E192" s="68">
        <v>-25</v>
      </c>
      <c r="F192" s="56"/>
      <c r="G192" s="56">
        <v>0</v>
      </c>
      <c r="H192" s="56" t="b">
        <v>1</v>
      </c>
      <c r="I192" s="56">
        <v>0</v>
      </c>
      <c r="J192" s="56" t="b">
        <v>1</v>
      </c>
    </row>
    <row r="193" spans="1:10" x14ac:dyDescent="0.3">
      <c r="A193" s="64" t="s">
        <v>228</v>
      </c>
      <c r="B193" s="67"/>
      <c r="C193" s="67"/>
      <c r="D193" s="67"/>
      <c r="E193" s="67"/>
      <c r="F193" s="56"/>
      <c r="G193" s="56">
        <v>0</v>
      </c>
      <c r="H193" s="56" t="b">
        <v>1</v>
      </c>
      <c r="I193" s="56">
        <v>0</v>
      </c>
      <c r="J193" s="56" t="b">
        <v>1</v>
      </c>
    </row>
    <row r="194" spans="1:10" x14ac:dyDescent="0.3">
      <c r="A194" s="64" t="s">
        <v>229</v>
      </c>
      <c r="B194" s="68">
        <v>-5</v>
      </c>
      <c r="C194" s="67"/>
      <c r="D194" s="67"/>
      <c r="E194" s="68">
        <v>-5</v>
      </c>
      <c r="F194" s="56"/>
      <c r="G194" s="56">
        <v>0</v>
      </c>
      <c r="H194" s="56" t="b">
        <v>1</v>
      </c>
      <c r="I194" s="56">
        <v>0</v>
      </c>
      <c r="J194" s="56" t="b">
        <v>1</v>
      </c>
    </row>
    <row r="195" spans="1:10" x14ac:dyDescent="0.3">
      <c r="A195" s="64" t="s">
        <v>230</v>
      </c>
      <c r="B195" s="67"/>
      <c r="C195" s="67"/>
      <c r="D195" s="67"/>
      <c r="E195" s="67"/>
      <c r="F195" s="56"/>
      <c r="G195" s="56">
        <v>0</v>
      </c>
      <c r="H195" s="56" t="b">
        <v>1</v>
      </c>
      <c r="I195" s="56">
        <v>0</v>
      </c>
      <c r="J195" s="56" t="b">
        <v>1</v>
      </c>
    </row>
    <row r="196" spans="1:10" x14ac:dyDescent="0.3">
      <c r="A196" s="64" t="s">
        <v>231</v>
      </c>
      <c r="B196" s="67"/>
      <c r="C196" s="67"/>
      <c r="D196" s="67"/>
      <c r="E196" s="67"/>
      <c r="F196" s="56"/>
      <c r="G196" s="56">
        <v>0</v>
      </c>
      <c r="H196" s="56" t="b">
        <v>1</v>
      </c>
      <c r="I196" s="56">
        <v>0</v>
      </c>
      <c r="J196" s="56" t="b">
        <v>1</v>
      </c>
    </row>
    <row r="197" spans="1:10" x14ac:dyDescent="0.3">
      <c r="A197" s="64" t="s">
        <v>232</v>
      </c>
      <c r="B197" s="67"/>
      <c r="C197" s="67"/>
      <c r="D197" s="67"/>
      <c r="E197" s="67"/>
      <c r="F197" s="56"/>
      <c r="G197" s="56">
        <v>0</v>
      </c>
      <c r="H197" s="56" t="b">
        <v>1</v>
      </c>
      <c r="I197" s="56">
        <v>0</v>
      </c>
      <c r="J197" s="56" t="b">
        <v>1</v>
      </c>
    </row>
    <row r="198" spans="1:10" x14ac:dyDescent="0.3">
      <c r="A198" s="64" t="s">
        <v>233</v>
      </c>
      <c r="B198" s="67"/>
      <c r="C198" s="67"/>
      <c r="D198" s="67"/>
      <c r="E198" s="67"/>
      <c r="F198" s="56"/>
      <c r="G198" s="56">
        <v>0</v>
      </c>
      <c r="H198" s="56" t="b">
        <v>1</v>
      </c>
      <c r="I198" s="56">
        <v>0</v>
      </c>
      <c r="J198" s="56" t="b">
        <v>1</v>
      </c>
    </row>
    <row r="199" spans="1:10" x14ac:dyDescent="0.3">
      <c r="A199" s="64" t="s">
        <v>234</v>
      </c>
      <c r="B199" s="67"/>
      <c r="C199" s="67"/>
      <c r="D199" s="67"/>
      <c r="E199" s="67"/>
      <c r="F199" s="56"/>
      <c r="G199" s="56">
        <v>0</v>
      </c>
      <c r="H199" s="56" t="b">
        <v>1</v>
      </c>
      <c r="I199" s="56">
        <v>0</v>
      </c>
      <c r="J199" s="56" t="b">
        <v>1</v>
      </c>
    </row>
    <row r="200" spans="1:10" x14ac:dyDescent="0.3">
      <c r="A200" s="64" t="s">
        <v>235</v>
      </c>
      <c r="B200" s="68">
        <v>3</v>
      </c>
      <c r="C200" s="67"/>
      <c r="D200" s="67"/>
      <c r="E200" s="68">
        <v>3</v>
      </c>
      <c r="F200" s="56"/>
      <c r="G200" s="56">
        <v>0</v>
      </c>
      <c r="H200" s="56" t="b">
        <v>1</v>
      </c>
      <c r="I200" s="56">
        <v>0</v>
      </c>
      <c r="J200" s="56" t="b">
        <v>1</v>
      </c>
    </row>
    <row r="201" spans="1:10" x14ac:dyDescent="0.3">
      <c r="A201" s="64" t="s">
        <v>236</v>
      </c>
      <c r="B201" s="67"/>
      <c r="C201" s="67"/>
      <c r="D201" s="67"/>
      <c r="E201" s="67"/>
      <c r="F201" s="56"/>
      <c r="G201" s="56">
        <v>0</v>
      </c>
      <c r="H201" s="56" t="b">
        <v>1</v>
      </c>
      <c r="I201" s="56">
        <v>0</v>
      </c>
      <c r="J201" s="56" t="b">
        <v>1</v>
      </c>
    </row>
    <row r="202" spans="1:10" x14ac:dyDescent="0.3">
      <c r="A202" s="64" t="s">
        <v>237</v>
      </c>
      <c r="B202" s="67"/>
      <c r="C202" s="67"/>
      <c r="D202" s="67"/>
      <c r="E202" s="67"/>
      <c r="F202" s="56"/>
      <c r="G202" s="56">
        <v>0</v>
      </c>
      <c r="H202" s="56" t="b">
        <v>1</v>
      </c>
      <c r="I202" s="56">
        <v>0</v>
      </c>
      <c r="J202" s="56" t="b">
        <v>1</v>
      </c>
    </row>
    <row r="203" spans="1:10" x14ac:dyDescent="0.3">
      <c r="A203" s="64" t="s">
        <v>238</v>
      </c>
      <c r="B203" s="67"/>
      <c r="C203" s="67"/>
      <c r="D203" s="67"/>
      <c r="E203" s="67"/>
      <c r="F203" s="56"/>
      <c r="G203" s="56">
        <v>0</v>
      </c>
      <c r="H203" s="56" t="b">
        <v>1</v>
      </c>
      <c r="I203" s="56">
        <v>0</v>
      </c>
      <c r="J203" s="56" t="b">
        <v>1</v>
      </c>
    </row>
    <row r="204" spans="1:10" x14ac:dyDescent="0.3">
      <c r="A204" s="64" t="s">
        <v>239</v>
      </c>
      <c r="B204" s="67"/>
      <c r="C204" s="67"/>
      <c r="D204" s="67"/>
      <c r="E204" s="67"/>
      <c r="F204" s="56"/>
      <c r="G204" s="56">
        <v>0</v>
      </c>
      <c r="H204" s="56" t="b">
        <v>1</v>
      </c>
      <c r="I204" s="56">
        <v>0</v>
      </c>
      <c r="J204" s="56" t="b">
        <v>1</v>
      </c>
    </row>
    <row r="205" spans="1:10" x14ac:dyDescent="0.3">
      <c r="A205" s="64" t="s">
        <v>240</v>
      </c>
      <c r="B205" s="67"/>
      <c r="C205" s="67"/>
      <c r="D205" s="67"/>
      <c r="E205" s="67"/>
      <c r="F205" s="56"/>
      <c r="G205" s="56">
        <v>0</v>
      </c>
      <c r="H205" s="56" t="b">
        <v>1</v>
      </c>
      <c r="I205" s="56">
        <v>0</v>
      </c>
      <c r="J205" s="56" t="b">
        <v>1</v>
      </c>
    </row>
    <row r="206" spans="1:10" x14ac:dyDescent="0.3">
      <c r="A206" s="64" t="s">
        <v>241</v>
      </c>
      <c r="B206" s="67"/>
      <c r="C206" s="67"/>
      <c r="D206" s="67"/>
      <c r="E206" s="67"/>
      <c r="F206" s="56"/>
      <c r="G206" s="56">
        <v>0</v>
      </c>
      <c r="H206" s="56" t="b">
        <v>1</v>
      </c>
      <c r="I206" s="56">
        <v>0</v>
      </c>
      <c r="J206" s="56" t="b">
        <v>1</v>
      </c>
    </row>
    <row r="207" spans="1:10" x14ac:dyDescent="0.3">
      <c r="A207" s="64" t="s">
        <v>242</v>
      </c>
      <c r="B207" s="67"/>
      <c r="C207" s="67"/>
      <c r="D207" s="67"/>
      <c r="E207" s="67"/>
      <c r="F207" s="56"/>
      <c r="G207" s="56">
        <v>0</v>
      </c>
      <c r="H207" s="56" t="b">
        <v>1</v>
      </c>
      <c r="I207" s="56">
        <v>0</v>
      </c>
      <c r="J207" s="56" t="b">
        <v>1</v>
      </c>
    </row>
    <row r="208" spans="1:10" x14ac:dyDescent="0.3">
      <c r="A208" s="64" t="s">
        <v>243</v>
      </c>
      <c r="B208" s="67"/>
      <c r="C208" s="67"/>
      <c r="D208" s="67"/>
      <c r="E208" s="67"/>
      <c r="F208" s="56"/>
      <c r="G208" s="56">
        <v>0</v>
      </c>
      <c r="H208" s="56" t="b">
        <v>1</v>
      </c>
      <c r="I208" s="56">
        <v>0</v>
      </c>
      <c r="J208" s="56" t="b">
        <v>1</v>
      </c>
    </row>
    <row r="209" spans="1:10" x14ac:dyDescent="0.3">
      <c r="A209" s="64" t="s">
        <v>244</v>
      </c>
      <c r="B209" s="67"/>
      <c r="C209" s="67"/>
      <c r="D209" s="67"/>
      <c r="E209" s="67"/>
      <c r="F209" s="56"/>
      <c r="G209" s="56">
        <v>0</v>
      </c>
      <c r="H209" s="56" t="b">
        <v>1</v>
      </c>
      <c r="I209" s="56">
        <v>0</v>
      </c>
      <c r="J209" s="56" t="b">
        <v>1</v>
      </c>
    </row>
    <row r="210" spans="1:10" x14ac:dyDescent="0.3">
      <c r="A210" s="64" t="s">
        <v>245</v>
      </c>
      <c r="B210" s="67"/>
      <c r="C210" s="67"/>
      <c r="D210" s="67"/>
      <c r="E210" s="67"/>
      <c r="F210" s="56"/>
      <c r="G210" s="56">
        <v>0</v>
      </c>
      <c r="H210" s="56" t="b">
        <v>1</v>
      </c>
      <c r="I210" s="56">
        <v>0</v>
      </c>
      <c r="J210" s="56" t="b">
        <v>1</v>
      </c>
    </row>
    <row r="211" spans="1:10" x14ac:dyDescent="0.3">
      <c r="A211" s="64" t="s">
        <v>246</v>
      </c>
      <c r="B211" s="67"/>
      <c r="C211" s="67"/>
      <c r="D211" s="67"/>
      <c r="E211" s="67"/>
      <c r="F211" s="56"/>
      <c r="G211" s="56">
        <v>0</v>
      </c>
      <c r="H211" s="56" t="b">
        <v>1</v>
      </c>
      <c r="I211" s="56">
        <v>0</v>
      </c>
      <c r="J211" s="56" t="b">
        <v>1</v>
      </c>
    </row>
    <row r="212" spans="1:10" x14ac:dyDescent="0.3">
      <c r="A212" s="64" t="s">
        <v>247</v>
      </c>
      <c r="B212" s="67"/>
      <c r="C212" s="67"/>
      <c r="D212" s="67"/>
      <c r="E212" s="67"/>
      <c r="F212" s="56"/>
      <c r="G212" s="56">
        <v>0</v>
      </c>
      <c r="H212" s="56" t="b">
        <v>1</v>
      </c>
      <c r="I212" s="56">
        <v>0</v>
      </c>
      <c r="J212" s="56" t="b">
        <v>1</v>
      </c>
    </row>
    <row r="213" spans="1:10" x14ac:dyDescent="0.3">
      <c r="A213" s="64" t="s">
        <v>248</v>
      </c>
      <c r="B213" s="68">
        <v>48</v>
      </c>
      <c r="C213" s="67"/>
      <c r="D213" s="68">
        <v>5</v>
      </c>
      <c r="E213" s="68">
        <v>43</v>
      </c>
      <c r="F213" s="56"/>
      <c r="G213" s="56">
        <v>0</v>
      </c>
      <c r="H213" s="56" t="b">
        <v>1</v>
      </c>
      <c r="I213" s="56">
        <v>5</v>
      </c>
      <c r="J213" s="56" t="b">
        <v>1</v>
      </c>
    </row>
    <row r="214" spans="1:10" x14ac:dyDescent="0.3">
      <c r="A214" s="64" t="s">
        <v>249</v>
      </c>
      <c r="B214" s="68">
        <v>28</v>
      </c>
      <c r="C214" s="67"/>
      <c r="D214" s="67"/>
      <c r="E214" s="68">
        <v>28</v>
      </c>
      <c r="F214" s="56"/>
      <c r="G214" s="56">
        <v>0</v>
      </c>
      <c r="H214" s="56" t="b">
        <v>1</v>
      </c>
      <c r="I214" s="56">
        <v>0</v>
      </c>
      <c r="J214" s="56" t="b">
        <v>1</v>
      </c>
    </row>
    <row r="215" spans="1:10" x14ac:dyDescent="0.3">
      <c r="A215" s="64" t="s">
        <v>250</v>
      </c>
      <c r="B215" s="68">
        <v>55</v>
      </c>
      <c r="C215" s="67"/>
      <c r="D215" s="67"/>
      <c r="E215" s="68">
        <v>55</v>
      </c>
      <c r="F215" s="56"/>
      <c r="G215" s="56">
        <v>0</v>
      </c>
      <c r="H215" s="56" t="b">
        <v>1</v>
      </c>
      <c r="I215" s="56">
        <v>0</v>
      </c>
      <c r="J215" s="56" t="b">
        <v>1</v>
      </c>
    </row>
    <row r="216" spans="1:10" x14ac:dyDescent="0.3">
      <c r="A216" s="64" t="s">
        <v>251</v>
      </c>
      <c r="B216" s="67"/>
      <c r="C216" s="67"/>
      <c r="D216" s="67"/>
      <c r="E216" s="67"/>
      <c r="F216" s="56"/>
      <c r="G216" s="56">
        <v>0</v>
      </c>
      <c r="H216" s="56" t="b">
        <v>1</v>
      </c>
      <c r="I216" s="56">
        <v>0</v>
      </c>
      <c r="J216" s="56" t="b">
        <v>1</v>
      </c>
    </row>
    <row r="217" spans="1:10" x14ac:dyDescent="0.3">
      <c r="A217" s="64" t="s">
        <v>252</v>
      </c>
      <c r="B217" s="68">
        <v>279</v>
      </c>
      <c r="C217" s="67"/>
      <c r="D217" s="67"/>
      <c r="E217" s="68">
        <v>279</v>
      </c>
      <c r="F217" s="56"/>
      <c r="G217" s="56">
        <v>0</v>
      </c>
      <c r="H217" s="56" t="b">
        <v>1</v>
      </c>
      <c r="I217" s="56">
        <v>0</v>
      </c>
      <c r="J217" s="56" t="b">
        <v>1</v>
      </c>
    </row>
    <row r="218" spans="1:10" x14ac:dyDescent="0.3">
      <c r="A218" s="64" t="s">
        <v>253</v>
      </c>
      <c r="B218" s="68">
        <v>-20</v>
      </c>
      <c r="C218" s="67"/>
      <c r="D218" s="67"/>
      <c r="E218" s="68">
        <v>-20</v>
      </c>
      <c r="F218" s="56"/>
      <c r="G218" s="56">
        <v>0</v>
      </c>
      <c r="H218" s="56" t="b">
        <v>1</v>
      </c>
      <c r="I218" s="56">
        <v>0</v>
      </c>
      <c r="J218" s="56" t="b">
        <v>1</v>
      </c>
    </row>
    <row r="219" spans="1:10" x14ac:dyDescent="0.3">
      <c r="A219" s="56" t="s">
        <v>254</v>
      </c>
      <c r="B219" s="56"/>
      <c r="C219" s="56"/>
      <c r="D219" s="56"/>
      <c r="E219" s="56"/>
      <c r="F219" s="56"/>
      <c r="G219" s="56">
        <v>0</v>
      </c>
      <c r="H219" s="56" t="b">
        <v>1</v>
      </c>
      <c r="I219" s="56">
        <v>0</v>
      </c>
      <c r="J219" s="56" t="b">
        <v>1</v>
      </c>
    </row>
    <row r="220" spans="1:10" x14ac:dyDescent="0.3">
      <c r="A220" s="64" t="s">
        <v>255</v>
      </c>
      <c r="B220" s="66"/>
      <c r="C220" s="66"/>
      <c r="D220" s="66"/>
      <c r="E220" s="66"/>
      <c r="F220" s="56"/>
      <c r="G220" s="56">
        <v>0</v>
      </c>
      <c r="H220" s="56" t="b">
        <v>1</v>
      </c>
      <c r="I220" s="56">
        <v>0</v>
      </c>
      <c r="J220" s="56" t="b">
        <v>1</v>
      </c>
    </row>
    <row r="221" spans="1:10" x14ac:dyDescent="0.3">
      <c r="A221" s="64" t="s">
        <v>256</v>
      </c>
      <c r="B221" s="67"/>
      <c r="C221" s="67"/>
      <c r="D221" s="67"/>
      <c r="E221" s="67"/>
      <c r="F221" s="56"/>
      <c r="G221" s="56">
        <v>0</v>
      </c>
      <c r="H221" s="56" t="b">
        <v>1</v>
      </c>
      <c r="I221" s="56">
        <v>0</v>
      </c>
      <c r="J221" s="56" t="b">
        <v>1</v>
      </c>
    </row>
    <row r="222" spans="1:10" x14ac:dyDescent="0.3">
      <c r="A222" s="64" t="s">
        <v>257</v>
      </c>
      <c r="B222" s="67"/>
      <c r="C222" s="67"/>
      <c r="D222" s="67"/>
      <c r="E222" s="67"/>
      <c r="F222" s="56"/>
      <c r="G222" s="56">
        <v>0</v>
      </c>
      <c r="H222" s="56" t="b">
        <v>1</v>
      </c>
      <c r="I222" s="56">
        <v>0</v>
      </c>
      <c r="J222" s="56" t="b">
        <v>1</v>
      </c>
    </row>
    <row r="223" spans="1:10" x14ac:dyDescent="0.3">
      <c r="A223" s="64" t="s">
        <v>258</v>
      </c>
      <c r="B223" s="67"/>
      <c r="C223" s="67"/>
      <c r="D223" s="67"/>
      <c r="E223" s="67"/>
      <c r="F223" s="56"/>
      <c r="G223" s="56">
        <v>0</v>
      </c>
      <c r="H223" s="56" t="b">
        <v>1</v>
      </c>
      <c r="I223" s="56">
        <v>0</v>
      </c>
      <c r="J223" s="56" t="b">
        <v>1</v>
      </c>
    </row>
    <row r="224" spans="1:10" x14ac:dyDescent="0.3">
      <c r="A224" s="64" t="s">
        <v>259</v>
      </c>
      <c r="B224" s="67"/>
      <c r="C224" s="67"/>
      <c r="D224" s="67"/>
      <c r="E224" s="67"/>
      <c r="F224" s="56"/>
      <c r="G224" s="56">
        <v>0</v>
      </c>
      <c r="H224" s="56" t="b">
        <v>1</v>
      </c>
      <c r="I224" s="56">
        <v>0</v>
      </c>
      <c r="J224" s="56" t="b">
        <v>1</v>
      </c>
    </row>
    <row r="225" spans="1:10" x14ac:dyDescent="0.3">
      <c r="A225" s="64" t="s">
        <v>260</v>
      </c>
      <c r="B225" s="67"/>
      <c r="C225" s="67"/>
      <c r="D225" s="67"/>
      <c r="E225" s="67"/>
      <c r="F225" s="56"/>
      <c r="G225" s="56">
        <v>0</v>
      </c>
      <c r="H225" s="56" t="b">
        <v>1</v>
      </c>
      <c r="I225" s="56">
        <v>0</v>
      </c>
      <c r="J225" s="56" t="b">
        <v>1</v>
      </c>
    </row>
    <row r="226" spans="1:10" x14ac:dyDescent="0.3">
      <c r="A226" s="64" t="s">
        <v>261</v>
      </c>
      <c r="B226" s="68">
        <v>35</v>
      </c>
      <c r="C226" s="68">
        <v>1100</v>
      </c>
      <c r="D226" s="68">
        <v>715</v>
      </c>
      <c r="E226" s="68">
        <v>420</v>
      </c>
      <c r="F226" s="56"/>
      <c r="G226" s="56">
        <v>1100</v>
      </c>
      <c r="H226" s="56" t="b">
        <v>1</v>
      </c>
      <c r="I226" s="56">
        <v>715</v>
      </c>
      <c r="J226" s="56" t="b">
        <v>1</v>
      </c>
    </row>
    <row r="227" spans="1:10" x14ac:dyDescent="0.3">
      <c r="A227" s="64" t="s">
        <v>262</v>
      </c>
      <c r="B227" s="67"/>
      <c r="C227" s="68">
        <v>40</v>
      </c>
      <c r="D227" s="68">
        <v>20</v>
      </c>
      <c r="E227" s="68">
        <v>20</v>
      </c>
      <c r="F227" s="56"/>
      <c r="G227" s="56">
        <v>40</v>
      </c>
      <c r="H227" s="56" t="b">
        <v>1</v>
      </c>
      <c r="I227" s="56">
        <v>20</v>
      </c>
      <c r="J227" s="56" t="b">
        <v>1</v>
      </c>
    </row>
    <row r="228" spans="1:10" x14ac:dyDescent="0.3">
      <c r="A228" s="64" t="s">
        <v>263</v>
      </c>
      <c r="B228" s="67"/>
      <c r="C228" s="67"/>
      <c r="D228" s="67"/>
      <c r="E228" s="67"/>
      <c r="F228" s="56"/>
      <c r="G228" s="56">
        <v>0</v>
      </c>
      <c r="H228" s="56" t="b">
        <v>1</v>
      </c>
      <c r="I228" s="56">
        <v>0</v>
      </c>
      <c r="J228" s="56" t="b">
        <v>1</v>
      </c>
    </row>
    <row r="229" spans="1:10" x14ac:dyDescent="0.3">
      <c r="A229" s="64" t="s">
        <v>264</v>
      </c>
      <c r="B229" s="67"/>
      <c r="C229" s="67"/>
      <c r="D229" s="67"/>
      <c r="E229" s="67"/>
      <c r="F229" s="56"/>
      <c r="G229" s="56">
        <v>0</v>
      </c>
      <c r="H229" s="56" t="b">
        <v>1</v>
      </c>
      <c r="I229" s="56">
        <v>0</v>
      </c>
      <c r="J229" s="56" t="b">
        <v>1</v>
      </c>
    </row>
    <row r="230" spans="1:10" x14ac:dyDescent="0.3">
      <c r="A230" s="64" t="s">
        <v>265</v>
      </c>
      <c r="B230" s="67"/>
      <c r="C230" s="67"/>
      <c r="D230" s="67"/>
      <c r="E230" s="67"/>
      <c r="F230" s="56"/>
      <c r="G230" s="56">
        <v>0</v>
      </c>
      <c r="H230" s="56" t="b">
        <v>1</v>
      </c>
      <c r="I230" s="56">
        <v>0</v>
      </c>
      <c r="J230" s="56" t="b">
        <v>1</v>
      </c>
    </row>
    <row r="231" spans="1:10" x14ac:dyDescent="0.3">
      <c r="A231" s="64" t="s">
        <v>266</v>
      </c>
      <c r="B231" s="67"/>
      <c r="C231" s="67"/>
      <c r="D231" s="67"/>
      <c r="E231" s="67"/>
      <c r="F231" s="56"/>
      <c r="G231" s="56">
        <v>0</v>
      </c>
      <c r="H231" s="56" t="b">
        <v>1</v>
      </c>
      <c r="I231" s="56">
        <v>0</v>
      </c>
      <c r="J231" s="56" t="b">
        <v>1</v>
      </c>
    </row>
    <row r="232" spans="1:10" x14ac:dyDescent="0.3">
      <c r="A232" s="64" t="s">
        <v>267</v>
      </c>
      <c r="B232" s="68">
        <v>-3</v>
      </c>
      <c r="C232" s="68">
        <v>880</v>
      </c>
      <c r="D232" s="68">
        <v>368</v>
      </c>
      <c r="E232" s="68">
        <v>509</v>
      </c>
      <c r="F232" s="56"/>
      <c r="G232" s="56">
        <v>880</v>
      </c>
      <c r="H232" s="56" t="b">
        <v>1</v>
      </c>
      <c r="I232" s="56">
        <v>368</v>
      </c>
      <c r="J232" s="56" t="b">
        <v>1</v>
      </c>
    </row>
    <row r="233" spans="1:10" x14ac:dyDescent="0.3">
      <c r="A233" s="64" t="s">
        <v>268</v>
      </c>
      <c r="B233" s="67"/>
      <c r="C233" s="67"/>
      <c r="D233" s="67"/>
      <c r="E233" s="67"/>
      <c r="F233" s="56"/>
      <c r="G233" s="56">
        <v>0</v>
      </c>
      <c r="H233" s="56" t="b">
        <v>1</v>
      </c>
      <c r="I233" s="56">
        <v>0</v>
      </c>
      <c r="J233" s="56" t="b">
        <v>1</v>
      </c>
    </row>
    <row r="234" spans="1:10" x14ac:dyDescent="0.3">
      <c r="A234" s="64" t="s">
        <v>269</v>
      </c>
      <c r="B234" s="67"/>
      <c r="C234" s="67"/>
      <c r="D234" s="67"/>
      <c r="E234" s="67"/>
      <c r="F234" s="56"/>
      <c r="G234" s="56">
        <v>0</v>
      </c>
      <c r="H234" s="56" t="b">
        <v>1</v>
      </c>
      <c r="I234" s="56">
        <v>0</v>
      </c>
      <c r="J234" s="56" t="b">
        <v>1</v>
      </c>
    </row>
  </sheetData>
  <mergeCells count="11">
    <mergeCell ref="A1:C1"/>
    <mergeCell ref="A2:C2"/>
    <mergeCell ref="A3:C3"/>
    <mergeCell ref="A4:C4"/>
    <mergeCell ref="B11:E11"/>
    <mergeCell ref="A5:C5"/>
    <mergeCell ref="A7:C7"/>
    <mergeCell ref="A8:C8"/>
    <mergeCell ref="B9:E9"/>
    <mergeCell ref="B10:E10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105"/>
  <sheetViews>
    <sheetView workbookViewId="0"/>
  </sheetViews>
  <sheetFormatPr defaultRowHeight="14.4" x14ac:dyDescent="0.3"/>
  <cols>
    <col min="1" max="1" width="40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30" t="s">
        <v>26</v>
      </c>
      <c r="I1" s="69" t="s">
        <v>28</v>
      </c>
      <c r="J1" s="56" t="s">
        <v>29</v>
      </c>
      <c r="K1" s="56" t="s">
        <v>30</v>
      </c>
      <c r="L1" s="56" t="s">
        <v>31</v>
      </c>
      <c r="M1" s="56" t="s">
        <v>32</v>
      </c>
    </row>
    <row r="2" spans="1:13" x14ac:dyDescent="0.3">
      <c r="A2" s="46" t="s">
        <v>49</v>
      </c>
      <c r="B2" s="50">
        <v>63</v>
      </c>
      <c r="C2" s="50"/>
      <c r="D2" s="50"/>
      <c r="E2" s="50">
        <v>63</v>
      </c>
      <c r="F2" s="49"/>
      <c r="G2" s="30" t="s">
        <v>354</v>
      </c>
      <c r="I2" s="70" t="s">
        <v>277</v>
      </c>
      <c r="J2" s="71">
        <v>100</v>
      </c>
      <c r="K2" s="71">
        <v>80</v>
      </c>
      <c r="L2" s="71">
        <v>10</v>
      </c>
      <c r="M2" s="71">
        <v>170</v>
      </c>
    </row>
    <row r="3" spans="1:13" x14ac:dyDescent="0.3">
      <c r="A3" s="46" t="s">
        <v>52</v>
      </c>
      <c r="B3" s="51">
        <v>-5</v>
      </c>
      <c r="C3" s="51"/>
      <c r="D3" s="51"/>
      <c r="E3" s="51">
        <v>-5</v>
      </c>
      <c r="F3" s="49"/>
      <c r="G3" s="30" t="s">
        <v>38</v>
      </c>
      <c r="I3" s="70" t="s">
        <v>278</v>
      </c>
      <c r="J3" s="71">
        <v>-4</v>
      </c>
      <c r="K3" s="71">
        <v>40</v>
      </c>
      <c r="L3" s="71">
        <v>20</v>
      </c>
      <c r="M3" s="71">
        <v>16</v>
      </c>
    </row>
    <row r="4" spans="1:13" x14ac:dyDescent="0.3">
      <c r="A4" s="46" t="s">
        <v>53</v>
      </c>
      <c r="B4" s="51">
        <v>130</v>
      </c>
      <c r="C4" s="51"/>
      <c r="D4" s="51">
        <v>20</v>
      </c>
      <c r="E4" s="51">
        <v>110</v>
      </c>
      <c r="F4" s="49"/>
      <c r="G4" s="30" t="s">
        <v>355</v>
      </c>
      <c r="I4" s="70" t="s">
        <v>279</v>
      </c>
      <c r="J4" s="71">
        <v>139</v>
      </c>
      <c r="K4" s="71"/>
      <c r="L4" s="71">
        <v>15</v>
      </c>
      <c r="M4" s="71">
        <v>124</v>
      </c>
    </row>
    <row r="5" spans="1:13" x14ac:dyDescent="0.3">
      <c r="A5" s="46" t="s">
        <v>61</v>
      </c>
      <c r="B5" s="51">
        <v>100</v>
      </c>
      <c r="C5" s="51">
        <v>80</v>
      </c>
      <c r="D5" s="51">
        <v>10</v>
      </c>
      <c r="E5" s="51">
        <v>170</v>
      </c>
      <c r="F5" s="49"/>
      <c r="G5" s="30" t="s">
        <v>277</v>
      </c>
      <c r="I5" s="70" t="s">
        <v>280</v>
      </c>
      <c r="J5" s="71">
        <v>-870</v>
      </c>
      <c r="K5" s="71"/>
      <c r="L5" s="71"/>
      <c r="M5" s="71">
        <v>-870</v>
      </c>
    </row>
    <row r="6" spans="1:13" x14ac:dyDescent="0.3">
      <c r="A6" s="46" t="s">
        <v>63</v>
      </c>
      <c r="B6" s="51">
        <v>-4</v>
      </c>
      <c r="C6" s="51">
        <v>40</v>
      </c>
      <c r="D6" s="51">
        <v>20</v>
      </c>
      <c r="E6" s="51">
        <v>16</v>
      </c>
      <c r="F6" s="49"/>
      <c r="G6" s="30" t="s">
        <v>278</v>
      </c>
      <c r="I6" s="70" t="s">
        <v>281</v>
      </c>
      <c r="J6" s="71">
        <v>630</v>
      </c>
      <c r="K6" s="71"/>
      <c r="L6" s="71">
        <v>50</v>
      </c>
      <c r="M6" s="71">
        <v>580</v>
      </c>
    </row>
    <row r="7" spans="1:13" x14ac:dyDescent="0.3">
      <c r="A7" s="46" t="s">
        <v>64</v>
      </c>
      <c r="B7" s="51">
        <v>139</v>
      </c>
      <c r="C7" s="51"/>
      <c r="D7" s="51">
        <v>15</v>
      </c>
      <c r="E7" s="51">
        <v>124</v>
      </c>
      <c r="F7" s="49"/>
      <c r="G7" s="30" t="s">
        <v>279</v>
      </c>
      <c r="I7" s="70" t="s">
        <v>282</v>
      </c>
      <c r="J7" s="71">
        <v>240</v>
      </c>
      <c r="K7" s="71"/>
      <c r="L7" s="71"/>
      <c r="M7" s="71">
        <v>240</v>
      </c>
    </row>
    <row r="8" spans="1:13" x14ac:dyDescent="0.3">
      <c r="A8" s="46" t="s">
        <v>66</v>
      </c>
      <c r="B8" s="47">
        <v>-870</v>
      </c>
      <c r="C8" s="47"/>
      <c r="D8" s="47"/>
      <c r="E8" s="51">
        <v>-870</v>
      </c>
      <c r="F8" s="49"/>
      <c r="G8" s="30" t="s">
        <v>280</v>
      </c>
      <c r="I8" s="70" t="s">
        <v>283</v>
      </c>
      <c r="J8" s="71">
        <v>175</v>
      </c>
      <c r="K8" s="71">
        <v>100</v>
      </c>
      <c r="L8" s="71">
        <v>50</v>
      </c>
      <c r="M8" s="71">
        <v>225</v>
      </c>
    </row>
    <row r="9" spans="1:13" x14ac:dyDescent="0.3">
      <c r="A9" s="46" t="s">
        <v>67</v>
      </c>
      <c r="B9" s="51">
        <v>630</v>
      </c>
      <c r="C9" s="51"/>
      <c r="D9" s="51">
        <v>50</v>
      </c>
      <c r="E9" s="51">
        <v>580</v>
      </c>
      <c r="F9" s="49"/>
      <c r="G9" s="30" t="s">
        <v>281</v>
      </c>
      <c r="I9" s="70" t="s">
        <v>284</v>
      </c>
      <c r="J9" s="71">
        <v>44</v>
      </c>
      <c r="K9" s="71"/>
      <c r="L9" s="71"/>
      <c r="M9" s="71">
        <v>44</v>
      </c>
    </row>
    <row r="10" spans="1:13" x14ac:dyDescent="0.3">
      <c r="A10" s="46" t="s">
        <v>68</v>
      </c>
      <c r="B10" s="51">
        <v>240</v>
      </c>
      <c r="C10" s="51"/>
      <c r="D10" s="51"/>
      <c r="E10" s="51">
        <v>240</v>
      </c>
      <c r="F10" s="49"/>
      <c r="G10" s="30" t="s">
        <v>282</v>
      </c>
      <c r="I10" s="70" t="s">
        <v>285</v>
      </c>
      <c r="J10" s="71">
        <v>190</v>
      </c>
      <c r="K10" s="71">
        <v>200</v>
      </c>
      <c r="L10" s="71">
        <v>40</v>
      </c>
      <c r="M10" s="71">
        <v>350</v>
      </c>
    </row>
    <row r="11" spans="1:13" x14ac:dyDescent="0.3">
      <c r="A11" s="46" t="s">
        <v>69</v>
      </c>
      <c r="B11" s="51">
        <v>175</v>
      </c>
      <c r="C11" s="51">
        <v>100</v>
      </c>
      <c r="D11" s="51">
        <v>50</v>
      </c>
      <c r="E11" s="51">
        <v>225</v>
      </c>
      <c r="F11" s="49"/>
      <c r="G11" s="30" t="s">
        <v>283</v>
      </c>
      <c r="I11" s="70" t="s">
        <v>286</v>
      </c>
      <c r="J11" s="71">
        <v>328</v>
      </c>
      <c r="K11" s="71"/>
      <c r="L11" s="71"/>
      <c r="M11" s="71">
        <v>328</v>
      </c>
    </row>
    <row r="12" spans="1:13" x14ac:dyDescent="0.3">
      <c r="A12" s="46" t="s">
        <v>70</v>
      </c>
      <c r="B12" s="51">
        <v>44</v>
      </c>
      <c r="C12" s="51"/>
      <c r="D12" s="51"/>
      <c r="E12" s="51">
        <v>44</v>
      </c>
      <c r="F12" s="49"/>
      <c r="G12" s="30" t="s">
        <v>284</v>
      </c>
      <c r="I12" s="70" t="s">
        <v>287</v>
      </c>
      <c r="J12" s="71">
        <v>32</v>
      </c>
      <c r="K12" s="71">
        <v>100</v>
      </c>
      <c r="L12" s="71"/>
      <c r="M12" s="71">
        <v>132</v>
      </c>
    </row>
    <row r="13" spans="1:13" x14ac:dyDescent="0.3">
      <c r="A13" s="46" t="s">
        <v>71</v>
      </c>
      <c r="B13" s="47">
        <v>190</v>
      </c>
      <c r="C13" s="47">
        <v>200</v>
      </c>
      <c r="D13" s="47">
        <v>40</v>
      </c>
      <c r="E13" s="51">
        <v>350</v>
      </c>
      <c r="F13" s="49"/>
      <c r="G13" s="30" t="s">
        <v>285</v>
      </c>
      <c r="I13" s="70" t="s">
        <v>288</v>
      </c>
      <c r="J13" s="71">
        <v>-5</v>
      </c>
      <c r="K13" s="71"/>
      <c r="L13" s="71"/>
      <c r="M13" s="71">
        <v>-5</v>
      </c>
    </row>
    <row r="14" spans="1:13" x14ac:dyDescent="0.3">
      <c r="A14" s="46" t="s">
        <v>72</v>
      </c>
      <c r="B14" s="51">
        <v>328</v>
      </c>
      <c r="C14" s="51"/>
      <c r="D14" s="51"/>
      <c r="E14" s="51">
        <v>328</v>
      </c>
      <c r="F14" s="49"/>
      <c r="G14" s="30" t="s">
        <v>286</v>
      </c>
      <c r="I14" s="70" t="s">
        <v>290</v>
      </c>
      <c r="J14" s="71">
        <v>-256</v>
      </c>
      <c r="K14" s="71">
        <v>100</v>
      </c>
      <c r="L14" s="71"/>
      <c r="M14" s="71">
        <v>-156</v>
      </c>
    </row>
    <row r="15" spans="1:13" x14ac:dyDescent="0.3">
      <c r="A15" s="46" t="s">
        <v>91</v>
      </c>
      <c r="B15" s="51">
        <v>32</v>
      </c>
      <c r="C15" s="51">
        <v>100</v>
      </c>
      <c r="D15" s="51"/>
      <c r="E15" s="51">
        <v>132</v>
      </c>
      <c r="F15" s="49"/>
      <c r="G15" s="30" t="s">
        <v>287</v>
      </c>
      <c r="I15" s="70" t="s">
        <v>291</v>
      </c>
      <c r="J15" s="71">
        <v>165</v>
      </c>
      <c r="K15" s="71"/>
      <c r="L15" s="71"/>
      <c r="M15" s="71">
        <v>165</v>
      </c>
    </row>
    <row r="16" spans="1:13" x14ac:dyDescent="0.3">
      <c r="A16" s="46" t="s">
        <v>93</v>
      </c>
      <c r="B16" s="47">
        <v>-5</v>
      </c>
      <c r="C16" s="47"/>
      <c r="D16" s="47"/>
      <c r="E16" s="51">
        <v>-5</v>
      </c>
      <c r="F16" s="49"/>
      <c r="G16" s="30" t="s">
        <v>288</v>
      </c>
      <c r="I16" s="70" t="s">
        <v>292</v>
      </c>
      <c r="J16" s="71">
        <v>9</v>
      </c>
      <c r="K16" s="71"/>
      <c r="L16" s="71"/>
      <c r="M16" s="71">
        <v>9</v>
      </c>
    </row>
    <row r="17" spans="1:13" x14ac:dyDescent="0.3">
      <c r="A17" s="46" t="s">
        <v>95</v>
      </c>
      <c r="B17" s="51">
        <v>-256</v>
      </c>
      <c r="C17" s="51">
        <v>100</v>
      </c>
      <c r="D17" s="51"/>
      <c r="E17" s="51">
        <v>-156</v>
      </c>
      <c r="F17" s="49"/>
      <c r="G17" s="30" t="s">
        <v>290</v>
      </c>
      <c r="I17" s="70" t="s">
        <v>293</v>
      </c>
      <c r="J17" s="71">
        <v>-89</v>
      </c>
      <c r="K17" s="71"/>
      <c r="L17" s="71">
        <v>5</v>
      </c>
      <c r="M17" s="71">
        <v>-94</v>
      </c>
    </row>
    <row r="18" spans="1:13" x14ac:dyDescent="0.3">
      <c r="A18" s="46" t="s">
        <v>96</v>
      </c>
      <c r="B18" s="51">
        <v>165</v>
      </c>
      <c r="C18" s="51"/>
      <c r="D18" s="51"/>
      <c r="E18" s="51">
        <v>165</v>
      </c>
      <c r="F18" s="49"/>
      <c r="G18" s="30" t="s">
        <v>291</v>
      </c>
      <c r="I18" s="70" t="s">
        <v>294</v>
      </c>
      <c r="J18" s="71">
        <v>295</v>
      </c>
      <c r="K18" s="71"/>
      <c r="L18" s="71"/>
      <c r="M18" s="71">
        <v>295</v>
      </c>
    </row>
    <row r="19" spans="1:13" x14ac:dyDescent="0.3">
      <c r="A19" s="46" t="s">
        <v>97</v>
      </c>
      <c r="B19" s="51">
        <v>9</v>
      </c>
      <c r="C19" s="51"/>
      <c r="D19" s="51"/>
      <c r="E19" s="51">
        <v>9</v>
      </c>
      <c r="F19" s="49"/>
      <c r="G19" s="30" t="s">
        <v>292</v>
      </c>
      <c r="I19" s="70" t="s">
        <v>295</v>
      </c>
      <c r="J19" s="71">
        <v>10</v>
      </c>
      <c r="K19" s="71"/>
      <c r="L19" s="71"/>
      <c r="M19" s="71">
        <v>10</v>
      </c>
    </row>
    <row r="20" spans="1:13" x14ac:dyDescent="0.3">
      <c r="A20" s="46" t="s">
        <v>99</v>
      </c>
      <c r="B20" s="47">
        <v>-89</v>
      </c>
      <c r="C20" s="47"/>
      <c r="D20" s="47">
        <v>5</v>
      </c>
      <c r="E20" s="47">
        <v>-94</v>
      </c>
      <c r="F20" s="49"/>
      <c r="G20" s="30" t="s">
        <v>293</v>
      </c>
      <c r="I20" s="70" t="s">
        <v>296</v>
      </c>
      <c r="J20" s="71">
        <v>140</v>
      </c>
      <c r="K20" s="71"/>
      <c r="L20" s="71">
        <v>40</v>
      </c>
      <c r="M20" s="71">
        <v>100</v>
      </c>
    </row>
    <row r="21" spans="1:13" x14ac:dyDescent="0.3">
      <c r="A21" s="46" t="s">
        <v>105</v>
      </c>
      <c r="B21" s="51">
        <v>-220</v>
      </c>
      <c r="C21" s="51"/>
      <c r="D21" s="51"/>
      <c r="E21" s="51">
        <v>-220</v>
      </c>
      <c r="F21" s="49"/>
      <c r="G21" s="30" t="s">
        <v>366</v>
      </c>
      <c r="I21" s="70" t="s">
        <v>297</v>
      </c>
      <c r="J21" s="71">
        <v>80</v>
      </c>
      <c r="K21" s="71"/>
      <c r="L21" s="71">
        <v>20</v>
      </c>
      <c r="M21" s="71">
        <v>60</v>
      </c>
    </row>
    <row r="22" spans="1:13" x14ac:dyDescent="0.3">
      <c r="A22" s="46" t="s">
        <v>107</v>
      </c>
      <c r="B22" s="51">
        <v>-285</v>
      </c>
      <c r="C22" s="51"/>
      <c r="D22" s="51"/>
      <c r="E22" s="51">
        <v>-285</v>
      </c>
      <c r="F22" s="49"/>
      <c r="G22" s="30" t="s">
        <v>367</v>
      </c>
      <c r="I22" s="70" t="s">
        <v>298</v>
      </c>
      <c r="J22" s="71">
        <v>71</v>
      </c>
      <c r="K22" s="71"/>
      <c r="L22" s="71">
        <v>53</v>
      </c>
      <c r="M22" s="71">
        <v>18</v>
      </c>
    </row>
    <row r="23" spans="1:13" x14ac:dyDescent="0.3">
      <c r="A23" s="46" t="s">
        <v>108</v>
      </c>
      <c r="B23" s="47">
        <v>-55</v>
      </c>
      <c r="C23" s="47"/>
      <c r="D23" s="47"/>
      <c r="E23" s="51">
        <v>-55</v>
      </c>
      <c r="F23" s="49"/>
      <c r="G23" s="30" t="s">
        <v>294</v>
      </c>
      <c r="I23" s="70" t="s">
        <v>299</v>
      </c>
      <c r="J23" s="71">
        <v>116</v>
      </c>
      <c r="K23" s="71"/>
      <c r="L23" s="71">
        <v>26</v>
      </c>
      <c r="M23" s="71">
        <v>90</v>
      </c>
    </row>
    <row r="24" spans="1:13" x14ac:dyDescent="0.3">
      <c r="A24" s="29" t="s">
        <v>109</v>
      </c>
      <c r="B24" s="29">
        <v>10</v>
      </c>
      <c r="E24" s="30">
        <v>10</v>
      </c>
      <c r="F24" s="49"/>
      <c r="G24" s="30" t="s">
        <v>295</v>
      </c>
      <c r="I24" s="70" t="s">
        <v>300</v>
      </c>
      <c r="J24" s="71">
        <v>-18</v>
      </c>
      <c r="K24" s="71"/>
      <c r="L24" s="71"/>
      <c r="M24" s="71">
        <v>-18</v>
      </c>
    </row>
    <row r="25" spans="1:13" x14ac:dyDescent="0.3">
      <c r="A25" s="29" t="s">
        <v>110</v>
      </c>
      <c r="B25" s="29">
        <v>140</v>
      </c>
      <c r="D25" s="29">
        <v>40</v>
      </c>
      <c r="E25" s="30">
        <v>100</v>
      </c>
      <c r="F25" s="49"/>
      <c r="G25" s="30" t="s">
        <v>296</v>
      </c>
      <c r="I25" s="70" t="s">
        <v>301</v>
      </c>
      <c r="J25" s="71">
        <v>167</v>
      </c>
      <c r="K25" s="71">
        <v>50</v>
      </c>
      <c r="L25" s="71"/>
      <c r="M25" s="71">
        <v>217</v>
      </c>
    </row>
    <row r="26" spans="1:13" x14ac:dyDescent="0.3">
      <c r="A26" s="29" t="s">
        <v>111</v>
      </c>
      <c r="B26" s="29">
        <v>80</v>
      </c>
      <c r="D26" s="29">
        <v>20</v>
      </c>
      <c r="E26" s="30">
        <v>60</v>
      </c>
      <c r="F26" s="49"/>
      <c r="G26" s="30" t="s">
        <v>297</v>
      </c>
      <c r="I26" s="70" t="s">
        <v>302</v>
      </c>
      <c r="J26" s="71">
        <v>42</v>
      </c>
      <c r="K26" s="71"/>
      <c r="L26" s="71"/>
      <c r="M26" s="71">
        <v>42</v>
      </c>
    </row>
    <row r="27" spans="1:13" x14ac:dyDescent="0.3">
      <c r="A27" s="29" t="s">
        <v>113</v>
      </c>
      <c r="B27" s="29">
        <v>400</v>
      </c>
      <c r="E27" s="30">
        <v>400</v>
      </c>
      <c r="F27" s="49"/>
      <c r="G27" s="30" t="s">
        <v>367</v>
      </c>
      <c r="I27" s="70" t="s">
        <v>303</v>
      </c>
      <c r="J27" s="71">
        <v>104</v>
      </c>
      <c r="K27" s="71">
        <v>200</v>
      </c>
      <c r="L27" s="71">
        <v>20</v>
      </c>
      <c r="M27" s="71">
        <v>284</v>
      </c>
    </row>
    <row r="28" spans="1:13" x14ac:dyDescent="0.3">
      <c r="A28" s="29" t="s">
        <v>114</v>
      </c>
      <c r="B28" s="29">
        <v>350</v>
      </c>
      <c r="E28" s="30">
        <v>350</v>
      </c>
      <c r="F28" s="49"/>
      <c r="G28" s="30" t="s">
        <v>294</v>
      </c>
      <c r="I28" s="70" t="s">
        <v>304</v>
      </c>
      <c r="J28" s="71">
        <v>54</v>
      </c>
      <c r="K28" s="71"/>
      <c r="L28" s="71"/>
      <c r="M28" s="71">
        <v>54</v>
      </c>
    </row>
    <row r="29" spans="1:13" x14ac:dyDescent="0.3">
      <c r="A29" s="29" t="s">
        <v>118</v>
      </c>
      <c r="B29" s="29">
        <v>71</v>
      </c>
      <c r="D29" s="29">
        <v>53</v>
      </c>
      <c r="E29" s="30">
        <v>18</v>
      </c>
      <c r="G29" s="30" t="s">
        <v>298</v>
      </c>
      <c r="I29" s="70" t="s">
        <v>305</v>
      </c>
      <c r="J29" s="71">
        <v>40</v>
      </c>
      <c r="K29" s="71"/>
      <c r="L29" s="71"/>
      <c r="M29" s="71">
        <v>40</v>
      </c>
    </row>
    <row r="30" spans="1:13" x14ac:dyDescent="0.3">
      <c r="A30" s="29" t="s">
        <v>119</v>
      </c>
      <c r="B30" s="29">
        <v>116</v>
      </c>
      <c r="D30" s="29">
        <v>26</v>
      </c>
      <c r="E30" s="30">
        <v>90</v>
      </c>
      <c r="G30" s="30" t="s">
        <v>299</v>
      </c>
      <c r="I30" s="70" t="s">
        <v>306</v>
      </c>
      <c r="J30" s="71">
        <v>136</v>
      </c>
      <c r="K30" s="71"/>
      <c r="L30" s="71"/>
      <c r="M30" s="71">
        <v>136</v>
      </c>
    </row>
    <row r="31" spans="1:13" x14ac:dyDescent="0.3">
      <c r="A31" s="29" t="s">
        <v>120</v>
      </c>
      <c r="B31" s="29">
        <v>-18</v>
      </c>
      <c r="E31" s="30">
        <v>-18</v>
      </c>
      <c r="G31" s="30" t="s">
        <v>300</v>
      </c>
      <c r="I31" s="70" t="s">
        <v>307</v>
      </c>
      <c r="J31" s="71">
        <v>-15</v>
      </c>
      <c r="K31" s="71"/>
      <c r="L31" s="71"/>
      <c r="M31" s="71">
        <v>-15</v>
      </c>
    </row>
    <row r="32" spans="1:13" x14ac:dyDescent="0.3">
      <c r="A32" s="29" t="s">
        <v>121</v>
      </c>
      <c r="B32" s="29">
        <v>167</v>
      </c>
      <c r="C32" s="29">
        <v>50</v>
      </c>
      <c r="E32" s="30">
        <v>217</v>
      </c>
      <c r="G32" s="30" t="s">
        <v>301</v>
      </c>
      <c r="I32" s="70" t="s">
        <v>308</v>
      </c>
      <c r="J32" s="71">
        <v>-153</v>
      </c>
      <c r="K32" s="71"/>
      <c r="L32" s="71">
        <v>20</v>
      </c>
      <c r="M32" s="71">
        <v>-173</v>
      </c>
    </row>
    <row r="33" spans="1:13" x14ac:dyDescent="0.3">
      <c r="A33" s="29" t="s">
        <v>122</v>
      </c>
      <c r="B33" s="29">
        <v>42</v>
      </c>
      <c r="E33" s="30">
        <v>42</v>
      </c>
      <c r="G33" s="30" t="s">
        <v>302</v>
      </c>
      <c r="I33" s="70" t="s">
        <v>309</v>
      </c>
      <c r="J33" s="71">
        <v>2</v>
      </c>
      <c r="K33" s="71"/>
      <c r="L33" s="71"/>
      <c r="M33" s="71">
        <v>2</v>
      </c>
    </row>
    <row r="34" spans="1:13" x14ac:dyDescent="0.3">
      <c r="A34" s="29" t="s">
        <v>124</v>
      </c>
      <c r="B34" s="29">
        <v>104</v>
      </c>
      <c r="C34" s="29">
        <v>200</v>
      </c>
      <c r="D34" s="29">
        <v>20</v>
      </c>
      <c r="E34" s="30">
        <v>284</v>
      </c>
      <c r="G34" s="30" t="s">
        <v>303</v>
      </c>
      <c r="I34" s="70" t="s">
        <v>310</v>
      </c>
      <c r="J34" s="71">
        <v>60</v>
      </c>
      <c r="K34" s="71"/>
      <c r="L34" s="71"/>
      <c r="M34" s="71">
        <v>60</v>
      </c>
    </row>
    <row r="35" spans="1:13" x14ac:dyDescent="0.3">
      <c r="A35" s="29" t="s">
        <v>126</v>
      </c>
      <c r="B35" s="29">
        <v>54</v>
      </c>
      <c r="E35" s="30">
        <v>54</v>
      </c>
      <c r="G35" s="30" t="s">
        <v>304</v>
      </c>
      <c r="I35" s="70" t="s">
        <v>311</v>
      </c>
      <c r="J35" s="71">
        <v>258</v>
      </c>
      <c r="K35" s="71"/>
      <c r="L35" s="71"/>
      <c r="M35" s="71">
        <v>258</v>
      </c>
    </row>
    <row r="36" spans="1:13" x14ac:dyDescent="0.3">
      <c r="A36" s="29" t="s">
        <v>127</v>
      </c>
      <c r="B36" s="29">
        <v>40</v>
      </c>
      <c r="E36" s="30">
        <v>40</v>
      </c>
      <c r="G36" s="30" t="s">
        <v>305</v>
      </c>
      <c r="I36" s="70" t="s">
        <v>312</v>
      </c>
      <c r="J36" s="71">
        <v>90</v>
      </c>
      <c r="K36" s="71">
        <v>250</v>
      </c>
      <c r="L36" s="71">
        <v>20</v>
      </c>
      <c r="M36" s="71">
        <v>320</v>
      </c>
    </row>
    <row r="37" spans="1:13" x14ac:dyDescent="0.3">
      <c r="A37" s="29" t="s">
        <v>129</v>
      </c>
      <c r="B37" s="29">
        <v>136</v>
      </c>
      <c r="E37" s="30">
        <v>136</v>
      </c>
      <c r="G37" s="30" t="s">
        <v>306</v>
      </c>
      <c r="I37" s="70" t="s">
        <v>313</v>
      </c>
      <c r="J37" s="71">
        <v>35</v>
      </c>
      <c r="K37" s="71">
        <v>80</v>
      </c>
      <c r="L37" s="71">
        <v>10</v>
      </c>
      <c r="M37" s="71">
        <v>105</v>
      </c>
    </row>
    <row r="38" spans="1:13" x14ac:dyDescent="0.3">
      <c r="A38" s="29" t="s">
        <v>130</v>
      </c>
      <c r="B38" s="29">
        <v>-153</v>
      </c>
      <c r="D38" s="29">
        <v>20</v>
      </c>
      <c r="E38" s="30">
        <v>-173</v>
      </c>
      <c r="G38" s="30" t="s">
        <v>308</v>
      </c>
      <c r="I38" s="70" t="s">
        <v>272</v>
      </c>
      <c r="J38" s="71">
        <v>128</v>
      </c>
      <c r="K38" s="71">
        <v>300</v>
      </c>
      <c r="L38" s="71"/>
      <c r="M38" s="71">
        <v>428</v>
      </c>
    </row>
    <row r="39" spans="1:13" x14ac:dyDescent="0.3">
      <c r="A39" s="29" t="s">
        <v>131</v>
      </c>
      <c r="B39" s="29">
        <v>2</v>
      </c>
      <c r="E39" s="30">
        <v>2</v>
      </c>
      <c r="G39" s="30" t="s">
        <v>309</v>
      </c>
      <c r="I39" s="70" t="s">
        <v>314</v>
      </c>
      <c r="J39" s="71">
        <v>50</v>
      </c>
      <c r="K39" s="71"/>
      <c r="L39" s="71"/>
      <c r="M39" s="71">
        <v>50</v>
      </c>
    </row>
    <row r="40" spans="1:13" x14ac:dyDescent="0.3">
      <c r="A40" s="29" t="s">
        <v>132</v>
      </c>
      <c r="B40" s="29">
        <v>-15</v>
      </c>
      <c r="E40" s="30">
        <v>-15</v>
      </c>
      <c r="G40" s="30" t="s">
        <v>307</v>
      </c>
      <c r="I40" s="70" t="s">
        <v>315</v>
      </c>
      <c r="J40" s="71">
        <v>-20</v>
      </c>
      <c r="K40" s="71"/>
      <c r="L40" s="71"/>
      <c r="M40" s="71">
        <v>-20</v>
      </c>
    </row>
    <row r="41" spans="1:13" x14ac:dyDescent="0.3">
      <c r="A41" s="29" t="s">
        <v>136</v>
      </c>
      <c r="B41" s="29">
        <v>60</v>
      </c>
      <c r="E41" s="30">
        <v>60</v>
      </c>
      <c r="G41" s="30" t="s">
        <v>310</v>
      </c>
      <c r="I41" s="70" t="s">
        <v>316</v>
      </c>
      <c r="J41" s="71">
        <v>-130</v>
      </c>
      <c r="K41" s="71">
        <v>1600</v>
      </c>
      <c r="L41" s="71">
        <v>400</v>
      </c>
      <c r="M41" s="71">
        <v>1070</v>
      </c>
    </row>
    <row r="42" spans="1:13" x14ac:dyDescent="0.3">
      <c r="A42" s="29" t="s">
        <v>137</v>
      </c>
      <c r="B42" s="29">
        <v>258</v>
      </c>
      <c r="E42" s="30">
        <v>258</v>
      </c>
      <c r="G42" s="30" t="s">
        <v>311</v>
      </c>
      <c r="I42" s="70" t="s">
        <v>317</v>
      </c>
      <c r="J42" s="71">
        <v>80</v>
      </c>
      <c r="K42" s="71"/>
      <c r="L42" s="71"/>
      <c r="M42" s="71">
        <v>80</v>
      </c>
    </row>
    <row r="43" spans="1:13" x14ac:dyDescent="0.3">
      <c r="A43" s="29" t="s">
        <v>138</v>
      </c>
      <c r="B43" s="29">
        <v>90</v>
      </c>
      <c r="C43" s="29">
        <v>250</v>
      </c>
      <c r="D43" s="29">
        <v>20</v>
      </c>
      <c r="E43" s="30">
        <v>320</v>
      </c>
      <c r="G43" s="30" t="s">
        <v>312</v>
      </c>
      <c r="I43" s="70" t="s">
        <v>318</v>
      </c>
      <c r="J43" s="71">
        <v>5</v>
      </c>
      <c r="K43" s="71"/>
      <c r="L43" s="71"/>
      <c r="M43" s="71">
        <v>5</v>
      </c>
    </row>
    <row r="44" spans="1:13" x14ac:dyDescent="0.3">
      <c r="A44" s="29" t="s">
        <v>140</v>
      </c>
      <c r="B44" s="29">
        <v>35</v>
      </c>
      <c r="C44" s="29">
        <v>80</v>
      </c>
      <c r="D44" s="29">
        <v>10</v>
      </c>
      <c r="E44" s="30">
        <v>105</v>
      </c>
      <c r="G44" s="30" t="s">
        <v>313</v>
      </c>
      <c r="I44" s="70" t="s">
        <v>319</v>
      </c>
      <c r="J44" s="71">
        <v>20</v>
      </c>
      <c r="K44" s="71"/>
      <c r="L44" s="71"/>
      <c r="M44" s="71">
        <v>20</v>
      </c>
    </row>
    <row r="45" spans="1:13" x14ac:dyDescent="0.3">
      <c r="A45" s="29" t="s">
        <v>141</v>
      </c>
      <c r="B45" s="29">
        <v>128</v>
      </c>
      <c r="C45" s="29">
        <v>300</v>
      </c>
      <c r="E45" s="30">
        <v>428</v>
      </c>
      <c r="G45" s="30" t="s">
        <v>272</v>
      </c>
      <c r="I45" s="70" t="s">
        <v>320</v>
      </c>
      <c r="J45" s="71">
        <v>5</v>
      </c>
      <c r="K45" s="71"/>
      <c r="L45" s="71"/>
      <c r="M45" s="71">
        <v>5</v>
      </c>
    </row>
    <row r="46" spans="1:13" x14ac:dyDescent="0.3">
      <c r="A46" s="29" t="s">
        <v>144</v>
      </c>
      <c r="B46" s="29">
        <v>-60</v>
      </c>
      <c r="E46" s="30">
        <v>-60</v>
      </c>
      <c r="G46" s="30" t="s">
        <v>358</v>
      </c>
      <c r="I46" s="70" t="s">
        <v>321</v>
      </c>
      <c r="J46" s="71">
        <v>149</v>
      </c>
      <c r="K46" s="71"/>
      <c r="L46" s="71"/>
      <c r="M46" s="71">
        <v>149</v>
      </c>
    </row>
    <row r="47" spans="1:13" x14ac:dyDescent="0.3">
      <c r="A47" s="29" t="s">
        <v>148</v>
      </c>
      <c r="B47" s="29">
        <v>50</v>
      </c>
      <c r="E47" s="30">
        <v>50</v>
      </c>
      <c r="G47" s="30" t="s">
        <v>314</v>
      </c>
      <c r="I47" s="70" t="s">
        <v>322</v>
      </c>
      <c r="J47" s="71">
        <v>4</v>
      </c>
      <c r="K47" s="71"/>
      <c r="L47" s="71"/>
      <c r="M47" s="71">
        <v>4</v>
      </c>
    </row>
    <row r="48" spans="1:13" x14ac:dyDescent="0.3">
      <c r="A48" s="29" t="s">
        <v>149</v>
      </c>
      <c r="B48" s="29">
        <v>-20</v>
      </c>
      <c r="E48" s="30">
        <v>-20</v>
      </c>
      <c r="G48" s="30" t="s">
        <v>315</v>
      </c>
      <c r="I48" s="70" t="s">
        <v>323</v>
      </c>
      <c r="J48" s="71">
        <v>1</v>
      </c>
      <c r="K48" s="71"/>
      <c r="L48" s="71"/>
      <c r="M48" s="71">
        <v>1</v>
      </c>
    </row>
    <row r="49" spans="1:13" x14ac:dyDescent="0.3">
      <c r="A49" s="29" t="s">
        <v>150</v>
      </c>
      <c r="B49" s="29">
        <v>23</v>
      </c>
      <c r="E49" s="30">
        <v>23</v>
      </c>
      <c r="G49" s="30" t="s">
        <v>273</v>
      </c>
      <c r="I49" s="70" t="s">
        <v>324</v>
      </c>
      <c r="J49" s="71">
        <v>-25</v>
      </c>
      <c r="K49" s="71"/>
      <c r="L49" s="71"/>
      <c r="M49" s="71">
        <v>-25</v>
      </c>
    </row>
    <row r="50" spans="1:13" x14ac:dyDescent="0.3">
      <c r="A50" s="29" t="s">
        <v>153</v>
      </c>
      <c r="B50" s="29">
        <v>-130</v>
      </c>
      <c r="C50" s="29">
        <v>1600</v>
      </c>
      <c r="D50" s="29">
        <v>400</v>
      </c>
      <c r="E50" s="30">
        <v>1070</v>
      </c>
      <c r="G50" s="30" t="s">
        <v>316</v>
      </c>
      <c r="I50" s="70" t="s">
        <v>325</v>
      </c>
      <c r="J50" s="71">
        <v>100</v>
      </c>
      <c r="K50" s="71"/>
      <c r="L50" s="71"/>
      <c r="M50" s="71">
        <v>100</v>
      </c>
    </row>
    <row r="51" spans="1:13" x14ac:dyDescent="0.3">
      <c r="A51" s="29" t="s">
        <v>154</v>
      </c>
      <c r="B51" s="29">
        <v>80</v>
      </c>
      <c r="E51" s="30">
        <v>80</v>
      </c>
      <c r="G51" s="30" t="s">
        <v>317</v>
      </c>
      <c r="I51" s="70" t="s">
        <v>326</v>
      </c>
      <c r="J51" s="71">
        <v>-74</v>
      </c>
      <c r="K51" s="71"/>
      <c r="L51" s="71">
        <v>20</v>
      </c>
      <c r="M51" s="71">
        <v>-94</v>
      </c>
    </row>
    <row r="52" spans="1:13" x14ac:dyDescent="0.3">
      <c r="A52" s="29" t="s">
        <v>155</v>
      </c>
      <c r="B52" s="29">
        <v>5</v>
      </c>
      <c r="E52" s="30">
        <v>5</v>
      </c>
      <c r="G52" s="30" t="s">
        <v>318</v>
      </c>
      <c r="I52" s="70" t="s">
        <v>327</v>
      </c>
      <c r="J52" s="71">
        <v>10</v>
      </c>
      <c r="K52" s="71"/>
      <c r="L52" s="71"/>
      <c r="M52" s="71">
        <v>10</v>
      </c>
    </row>
    <row r="53" spans="1:13" x14ac:dyDescent="0.3">
      <c r="A53" s="29" t="s">
        <v>156</v>
      </c>
      <c r="B53" s="29">
        <v>20</v>
      </c>
      <c r="E53" s="30">
        <v>20</v>
      </c>
      <c r="G53" s="30" t="s">
        <v>319</v>
      </c>
      <c r="I53" s="70" t="s">
        <v>328</v>
      </c>
      <c r="J53" s="71">
        <v>24</v>
      </c>
      <c r="K53" s="71">
        <v>100</v>
      </c>
      <c r="L53" s="71">
        <v>10</v>
      </c>
      <c r="M53" s="71">
        <v>114</v>
      </c>
    </row>
    <row r="54" spans="1:13" x14ac:dyDescent="0.3">
      <c r="A54" s="29" t="s">
        <v>157</v>
      </c>
      <c r="B54" s="29">
        <v>5</v>
      </c>
      <c r="E54" s="30">
        <v>5</v>
      </c>
      <c r="G54" s="30" t="s">
        <v>320</v>
      </c>
      <c r="I54" s="70" t="s">
        <v>329</v>
      </c>
      <c r="J54" s="71">
        <v>-10</v>
      </c>
      <c r="K54" s="71"/>
      <c r="L54" s="71">
        <v>10</v>
      </c>
      <c r="M54" s="71">
        <v>-20</v>
      </c>
    </row>
    <row r="55" spans="1:13" x14ac:dyDescent="0.3">
      <c r="A55" s="29" t="s">
        <v>158</v>
      </c>
      <c r="B55" s="29">
        <v>154</v>
      </c>
      <c r="E55" s="30">
        <v>154</v>
      </c>
      <c r="G55" s="30" t="s">
        <v>321</v>
      </c>
      <c r="I55" s="70" t="s">
        <v>330</v>
      </c>
      <c r="J55" s="71">
        <v>482</v>
      </c>
      <c r="K55" s="71"/>
      <c r="L55" s="71">
        <v>50</v>
      </c>
      <c r="M55" s="71">
        <v>432</v>
      </c>
    </row>
    <row r="56" spans="1:13" x14ac:dyDescent="0.3">
      <c r="A56" s="29" t="s">
        <v>159</v>
      </c>
      <c r="B56" s="29">
        <v>4</v>
      </c>
      <c r="E56" s="30">
        <v>4</v>
      </c>
      <c r="G56" s="30" t="s">
        <v>322</v>
      </c>
      <c r="I56" s="70" t="s">
        <v>275</v>
      </c>
      <c r="J56" s="71">
        <v>40</v>
      </c>
      <c r="K56" s="71"/>
      <c r="L56" s="71"/>
      <c r="M56" s="71">
        <v>40</v>
      </c>
    </row>
    <row r="57" spans="1:13" x14ac:dyDescent="0.3">
      <c r="A57" s="29" t="s">
        <v>160</v>
      </c>
      <c r="B57" s="29">
        <v>-5</v>
      </c>
      <c r="E57" s="30">
        <v>-5</v>
      </c>
      <c r="G57" s="30" t="s">
        <v>321</v>
      </c>
      <c r="I57" s="70" t="s">
        <v>331</v>
      </c>
      <c r="J57" s="71">
        <v>-25</v>
      </c>
      <c r="K57" s="71"/>
      <c r="L57" s="71"/>
      <c r="M57" s="71">
        <v>-25</v>
      </c>
    </row>
    <row r="58" spans="1:13" x14ac:dyDescent="0.3">
      <c r="A58" s="29" t="s">
        <v>161</v>
      </c>
      <c r="B58" s="29">
        <v>1</v>
      </c>
      <c r="E58" s="30">
        <v>1</v>
      </c>
      <c r="G58" s="30" t="s">
        <v>323</v>
      </c>
      <c r="I58" s="70" t="s">
        <v>332</v>
      </c>
      <c r="J58" s="71">
        <v>658</v>
      </c>
      <c r="K58" s="71"/>
      <c r="L58" s="71"/>
      <c r="M58" s="71">
        <v>658</v>
      </c>
    </row>
    <row r="59" spans="1:13" x14ac:dyDescent="0.3">
      <c r="A59" s="29" t="s">
        <v>162</v>
      </c>
      <c r="B59" s="29">
        <v>-25</v>
      </c>
      <c r="E59" s="30">
        <v>-25</v>
      </c>
      <c r="G59" s="30" t="s">
        <v>324</v>
      </c>
      <c r="I59" s="70" t="s">
        <v>333</v>
      </c>
      <c r="J59" s="71">
        <v>6</v>
      </c>
      <c r="K59" s="71">
        <v>100</v>
      </c>
      <c r="L59" s="71">
        <v>40</v>
      </c>
      <c r="M59" s="71">
        <v>66</v>
      </c>
    </row>
    <row r="60" spans="1:13" x14ac:dyDescent="0.3">
      <c r="A60" s="29" t="s">
        <v>163</v>
      </c>
      <c r="B60" s="29">
        <v>100</v>
      </c>
      <c r="E60" s="30">
        <v>100</v>
      </c>
      <c r="G60" s="30" t="s">
        <v>325</v>
      </c>
      <c r="I60" s="70" t="s">
        <v>334</v>
      </c>
      <c r="J60" s="71"/>
      <c r="K60" s="71">
        <v>80</v>
      </c>
      <c r="L60" s="71">
        <v>40</v>
      </c>
      <c r="M60" s="71">
        <v>40</v>
      </c>
    </row>
    <row r="61" spans="1:13" x14ac:dyDescent="0.3">
      <c r="A61" s="29" t="s">
        <v>165</v>
      </c>
      <c r="B61" s="29">
        <v>-74</v>
      </c>
      <c r="D61" s="29">
        <v>20</v>
      </c>
      <c r="E61" s="30">
        <v>-94</v>
      </c>
      <c r="G61" s="30" t="s">
        <v>326</v>
      </c>
      <c r="I61" s="70" t="s">
        <v>335</v>
      </c>
      <c r="J61" s="71">
        <v>170</v>
      </c>
      <c r="K61" s="71"/>
      <c r="L61" s="71">
        <v>15</v>
      </c>
      <c r="M61" s="71">
        <v>155</v>
      </c>
    </row>
    <row r="62" spans="1:13" x14ac:dyDescent="0.3">
      <c r="A62" s="29" t="s">
        <v>166</v>
      </c>
      <c r="B62" s="29">
        <v>15</v>
      </c>
      <c r="E62" s="30">
        <v>15</v>
      </c>
      <c r="G62" s="30" t="s">
        <v>356</v>
      </c>
      <c r="I62" s="70" t="s">
        <v>336</v>
      </c>
      <c r="J62" s="71">
        <v>40</v>
      </c>
      <c r="K62" s="71"/>
      <c r="L62" s="71"/>
      <c r="M62" s="71">
        <v>40</v>
      </c>
    </row>
    <row r="63" spans="1:13" x14ac:dyDescent="0.3">
      <c r="A63" s="29" t="s">
        <v>168</v>
      </c>
      <c r="C63" s="29">
        <v>70</v>
      </c>
      <c r="D63" s="29">
        <v>105</v>
      </c>
      <c r="E63" s="30">
        <v>-35</v>
      </c>
      <c r="G63" s="30" t="s">
        <v>383</v>
      </c>
      <c r="I63" s="70" t="s">
        <v>337</v>
      </c>
      <c r="J63" s="71">
        <v>20</v>
      </c>
      <c r="K63" s="71"/>
      <c r="L63" s="71"/>
      <c r="M63" s="71">
        <v>20</v>
      </c>
    </row>
    <row r="64" spans="1:13" x14ac:dyDescent="0.3">
      <c r="A64" s="29" t="s">
        <v>171</v>
      </c>
      <c r="B64" s="29">
        <v>10</v>
      </c>
      <c r="E64" s="30">
        <v>10</v>
      </c>
      <c r="G64" s="30" t="s">
        <v>327</v>
      </c>
      <c r="I64" s="70" t="s">
        <v>338</v>
      </c>
      <c r="J64" s="71">
        <v>1</v>
      </c>
      <c r="K64" s="71"/>
      <c r="L64" s="71"/>
      <c r="M64" s="71">
        <v>1</v>
      </c>
    </row>
    <row r="65" spans="1:13" x14ac:dyDescent="0.3">
      <c r="A65" s="29" t="s">
        <v>174</v>
      </c>
      <c r="B65" s="29">
        <v>-10</v>
      </c>
      <c r="D65" s="29">
        <v>10</v>
      </c>
      <c r="E65" s="30">
        <v>-20</v>
      </c>
      <c r="G65" s="30" t="s">
        <v>329</v>
      </c>
      <c r="I65" s="70" t="s">
        <v>339</v>
      </c>
      <c r="J65" s="71">
        <v>61</v>
      </c>
      <c r="K65" s="71"/>
      <c r="L65" s="71"/>
      <c r="M65" s="71">
        <v>61</v>
      </c>
    </row>
    <row r="66" spans="1:13" x14ac:dyDescent="0.3">
      <c r="A66" s="29" t="s">
        <v>175</v>
      </c>
      <c r="B66" s="29">
        <v>24</v>
      </c>
      <c r="C66" s="29">
        <v>100</v>
      </c>
      <c r="D66" s="29">
        <v>10</v>
      </c>
      <c r="E66" s="30">
        <v>114</v>
      </c>
      <c r="G66" s="30" t="s">
        <v>328</v>
      </c>
      <c r="I66" s="70" t="s">
        <v>340</v>
      </c>
      <c r="J66" s="71">
        <v>73</v>
      </c>
      <c r="K66" s="71"/>
      <c r="L66" s="71"/>
      <c r="M66" s="71">
        <v>73</v>
      </c>
    </row>
    <row r="67" spans="1:13" x14ac:dyDescent="0.3">
      <c r="A67" s="29" t="s">
        <v>176</v>
      </c>
      <c r="B67" s="29">
        <v>12</v>
      </c>
      <c r="E67" s="30">
        <v>12</v>
      </c>
      <c r="G67" s="30" t="s">
        <v>274</v>
      </c>
      <c r="I67" s="70" t="s">
        <v>341</v>
      </c>
      <c r="J67" s="71">
        <v>-5</v>
      </c>
      <c r="K67" s="71">
        <v>100</v>
      </c>
      <c r="L67" s="71">
        <v>10</v>
      </c>
      <c r="M67" s="71">
        <v>85</v>
      </c>
    </row>
    <row r="68" spans="1:13" x14ac:dyDescent="0.3">
      <c r="A68" s="29" t="s">
        <v>177</v>
      </c>
      <c r="B68" s="29">
        <v>-70</v>
      </c>
      <c r="E68" s="30">
        <v>-70</v>
      </c>
      <c r="G68" s="30" t="s">
        <v>357</v>
      </c>
      <c r="I68" s="70" t="s">
        <v>271</v>
      </c>
      <c r="J68" s="71">
        <v>107</v>
      </c>
      <c r="K68" s="71"/>
      <c r="L68" s="71"/>
      <c r="M68" s="71">
        <v>107</v>
      </c>
    </row>
    <row r="69" spans="1:13" x14ac:dyDescent="0.3">
      <c r="A69" s="29" t="s">
        <v>178</v>
      </c>
      <c r="B69" s="29">
        <v>482</v>
      </c>
      <c r="D69" s="29">
        <v>50</v>
      </c>
      <c r="E69" s="30">
        <v>432</v>
      </c>
      <c r="G69" s="30" t="s">
        <v>330</v>
      </c>
      <c r="I69" s="70" t="s">
        <v>342</v>
      </c>
      <c r="J69" s="71">
        <v>-60</v>
      </c>
      <c r="K69" s="71"/>
      <c r="L69" s="71">
        <v>5</v>
      </c>
      <c r="M69" s="71">
        <v>-65</v>
      </c>
    </row>
    <row r="70" spans="1:13" x14ac:dyDescent="0.3">
      <c r="A70" s="29" t="s">
        <v>179</v>
      </c>
      <c r="B70" s="29">
        <v>380</v>
      </c>
      <c r="C70" s="29">
        <v>200</v>
      </c>
      <c r="D70" s="29">
        <v>20</v>
      </c>
      <c r="E70" s="30">
        <v>560</v>
      </c>
      <c r="G70" s="30" t="s">
        <v>357</v>
      </c>
      <c r="I70" s="70" t="s">
        <v>343</v>
      </c>
      <c r="J70" s="71">
        <v>-278</v>
      </c>
      <c r="K70" s="71"/>
      <c r="L70" s="71"/>
      <c r="M70" s="71">
        <v>-278</v>
      </c>
    </row>
    <row r="71" spans="1:13" x14ac:dyDescent="0.3">
      <c r="A71" s="29" t="s">
        <v>180</v>
      </c>
      <c r="B71" s="29">
        <v>40</v>
      </c>
      <c r="E71" s="30">
        <v>40</v>
      </c>
      <c r="G71" s="30" t="s">
        <v>275</v>
      </c>
      <c r="I71" s="70" t="s">
        <v>344</v>
      </c>
      <c r="J71" s="71">
        <v>44</v>
      </c>
      <c r="K71" s="71"/>
      <c r="L71" s="71"/>
      <c r="M71" s="71">
        <v>44</v>
      </c>
    </row>
    <row r="72" spans="1:13" x14ac:dyDescent="0.3">
      <c r="A72" s="29" t="s">
        <v>181</v>
      </c>
      <c r="B72" s="29">
        <v>-25</v>
      </c>
      <c r="E72" s="30">
        <v>-25</v>
      </c>
      <c r="G72" s="30" t="s">
        <v>331</v>
      </c>
      <c r="I72" s="70" t="s">
        <v>345</v>
      </c>
      <c r="J72" s="71">
        <v>98</v>
      </c>
      <c r="K72" s="71"/>
      <c r="L72" s="71">
        <v>13</v>
      </c>
      <c r="M72" s="71">
        <v>85</v>
      </c>
    </row>
    <row r="73" spans="1:13" x14ac:dyDescent="0.3">
      <c r="A73" s="29" t="s">
        <v>182</v>
      </c>
      <c r="B73" s="29">
        <v>658</v>
      </c>
      <c r="E73" s="30">
        <v>658</v>
      </c>
      <c r="G73" s="30" t="s">
        <v>332</v>
      </c>
      <c r="I73" s="70" t="s">
        <v>346</v>
      </c>
      <c r="J73" s="71">
        <v>-265</v>
      </c>
      <c r="K73" s="71">
        <v>100</v>
      </c>
      <c r="L73" s="71">
        <v>30</v>
      </c>
      <c r="M73" s="71">
        <v>-195</v>
      </c>
    </row>
    <row r="74" spans="1:13" x14ac:dyDescent="0.3">
      <c r="A74" s="29" t="s">
        <v>183</v>
      </c>
      <c r="B74" s="29">
        <v>6</v>
      </c>
      <c r="C74" s="29">
        <v>100</v>
      </c>
      <c r="D74" s="29">
        <v>40</v>
      </c>
      <c r="E74" s="30">
        <v>66</v>
      </c>
      <c r="G74" s="30" t="s">
        <v>333</v>
      </c>
      <c r="I74" s="70" t="s">
        <v>347</v>
      </c>
      <c r="J74" s="71">
        <v>-25</v>
      </c>
      <c r="K74" s="71"/>
      <c r="L74" s="71"/>
      <c r="M74" s="71">
        <v>-25</v>
      </c>
    </row>
    <row r="75" spans="1:13" x14ac:dyDescent="0.3">
      <c r="A75" s="29" t="s">
        <v>185</v>
      </c>
      <c r="C75" s="29">
        <v>80</v>
      </c>
      <c r="D75" s="29">
        <v>40</v>
      </c>
      <c r="E75" s="30">
        <v>40</v>
      </c>
      <c r="G75" s="30" t="s">
        <v>334</v>
      </c>
      <c r="I75" s="70" t="s">
        <v>348</v>
      </c>
      <c r="J75" s="71">
        <v>-5</v>
      </c>
      <c r="K75" s="71"/>
      <c r="L75" s="71"/>
      <c r="M75" s="71">
        <v>-5</v>
      </c>
    </row>
    <row r="76" spans="1:13" x14ac:dyDescent="0.3">
      <c r="A76" s="29" t="s">
        <v>190</v>
      </c>
      <c r="B76" s="29">
        <v>170</v>
      </c>
      <c r="D76" s="29">
        <v>15</v>
      </c>
      <c r="E76" s="30">
        <v>155</v>
      </c>
      <c r="G76" s="30" t="s">
        <v>335</v>
      </c>
      <c r="I76" s="70" t="s">
        <v>349</v>
      </c>
      <c r="J76" s="71">
        <v>3</v>
      </c>
      <c r="K76" s="71"/>
      <c r="L76" s="71"/>
      <c r="M76" s="71">
        <v>3</v>
      </c>
    </row>
    <row r="77" spans="1:13" x14ac:dyDescent="0.3">
      <c r="A77" s="29" t="s">
        <v>192</v>
      </c>
      <c r="B77" s="29">
        <v>40</v>
      </c>
      <c r="E77" s="30">
        <v>40</v>
      </c>
      <c r="G77" s="30" t="s">
        <v>336</v>
      </c>
      <c r="I77" s="70" t="s">
        <v>350</v>
      </c>
      <c r="J77" s="71">
        <v>48</v>
      </c>
      <c r="K77" s="71"/>
      <c r="L77" s="71">
        <v>5</v>
      </c>
      <c r="M77" s="71">
        <v>43</v>
      </c>
    </row>
    <row r="78" spans="1:13" x14ac:dyDescent="0.3">
      <c r="A78" s="29" t="s">
        <v>195</v>
      </c>
      <c r="B78" s="29">
        <v>150</v>
      </c>
      <c r="E78" s="30">
        <v>150</v>
      </c>
      <c r="G78" s="30" t="s">
        <v>358</v>
      </c>
      <c r="I78" s="70" t="s">
        <v>351</v>
      </c>
      <c r="J78" s="71">
        <v>55</v>
      </c>
      <c r="K78" s="71"/>
      <c r="L78" s="71"/>
      <c r="M78" s="71">
        <v>55</v>
      </c>
    </row>
    <row r="79" spans="1:13" x14ac:dyDescent="0.3">
      <c r="A79" s="29" t="s">
        <v>199</v>
      </c>
      <c r="B79" s="29">
        <v>20</v>
      </c>
      <c r="E79" s="30">
        <v>20</v>
      </c>
      <c r="G79" s="30" t="s">
        <v>337</v>
      </c>
      <c r="I79" s="70" t="s">
        <v>352</v>
      </c>
      <c r="J79" s="71">
        <v>279</v>
      </c>
      <c r="K79" s="71"/>
      <c r="L79" s="71"/>
      <c r="M79" s="71">
        <v>279</v>
      </c>
    </row>
    <row r="80" spans="1:13" x14ac:dyDescent="0.3">
      <c r="A80" s="29" t="s">
        <v>205</v>
      </c>
      <c r="B80" s="29">
        <v>1</v>
      </c>
      <c r="E80" s="30">
        <v>1</v>
      </c>
      <c r="G80" s="30" t="s">
        <v>338</v>
      </c>
      <c r="I80" s="70" t="s">
        <v>353</v>
      </c>
      <c r="J80" s="71">
        <v>-20</v>
      </c>
      <c r="K80" s="71"/>
      <c r="L80" s="71"/>
      <c r="M80" s="71">
        <v>-20</v>
      </c>
    </row>
    <row r="81" spans="1:13" x14ac:dyDescent="0.3">
      <c r="A81" s="29" t="s">
        <v>206</v>
      </c>
      <c r="B81" s="29">
        <v>40</v>
      </c>
      <c r="E81" s="30">
        <v>40</v>
      </c>
      <c r="G81" s="30" t="s">
        <v>359</v>
      </c>
      <c r="I81" s="70" t="s">
        <v>354</v>
      </c>
      <c r="J81" s="71">
        <v>63</v>
      </c>
      <c r="K81" s="71"/>
      <c r="L81" s="71"/>
      <c r="M81" s="71">
        <v>63</v>
      </c>
    </row>
    <row r="82" spans="1:13" x14ac:dyDescent="0.3">
      <c r="A82" s="29" t="s">
        <v>207</v>
      </c>
      <c r="B82" s="29">
        <v>61</v>
      </c>
      <c r="E82" s="30">
        <v>61</v>
      </c>
      <c r="G82" s="30" t="s">
        <v>339</v>
      </c>
      <c r="I82" s="70" t="s">
        <v>38</v>
      </c>
      <c r="J82" s="71">
        <v>-5</v>
      </c>
      <c r="K82" s="71"/>
      <c r="L82" s="71"/>
      <c r="M82" s="71">
        <v>-5</v>
      </c>
    </row>
    <row r="83" spans="1:13" x14ac:dyDescent="0.3">
      <c r="A83" s="29" t="s">
        <v>208</v>
      </c>
      <c r="B83" s="29">
        <v>73</v>
      </c>
      <c r="E83" s="30">
        <v>73</v>
      </c>
      <c r="G83" s="30" t="s">
        <v>340</v>
      </c>
      <c r="I83" s="70" t="s">
        <v>355</v>
      </c>
      <c r="J83" s="71">
        <v>130</v>
      </c>
      <c r="K83" s="71"/>
      <c r="L83" s="71">
        <v>20</v>
      </c>
      <c r="M83" s="71">
        <v>110</v>
      </c>
    </row>
    <row r="84" spans="1:13" x14ac:dyDescent="0.3">
      <c r="A84" s="29" t="s">
        <v>209</v>
      </c>
      <c r="B84" s="29">
        <v>-5</v>
      </c>
      <c r="C84" s="29">
        <v>100</v>
      </c>
      <c r="D84" s="29">
        <v>10</v>
      </c>
      <c r="E84" s="30">
        <v>85</v>
      </c>
      <c r="G84" s="30" t="s">
        <v>341</v>
      </c>
      <c r="I84" s="70" t="s">
        <v>273</v>
      </c>
      <c r="J84" s="71">
        <v>23</v>
      </c>
      <c r="K84" s="71"/>
      <c r="L84" s="71"/>
      <c r="M84" s="71">
        <v>23</v>
      </c>
    </row>
    <row r="85" spans="1:13" x14ac:dyDescent="0.3">
      <c r="A85" s="29" t="s">
        <v>210</v>
      </c>
      <c r="B85" s="29">
        <v>107</v>
      </c>
      <c r="E85" s="30">
        <v>107</v>
      </c>
      <c r="G85" s="30" t="s">
        <v>271</v>
      </c>
      <c r="I85" s="70" t="s">
        <v>356</v>
      </c>
      <c r="J85" s="71">
        <v>15</v>
      </c>
      <c r="K85" s="71"/>
      <c r="L85" s="71"/>
      <c r="M85" s="71">
        <v>15</v>
      </c>
    </row>
    <row r="86" spans="1:13" x14ac:dyDescent="0.3">
      <c r="A86" s="29" t="s">
        <v>211</v>
      </c>
      <c r="B86" s="29">
        <v>-60</v>
      </c>
      <c r="D86" s="29">
        <v>5</v>
      </c>
      <c r="E86" s="30">
        <v>-65</v>
      </c>
      <c r="G86" s="30" t="s">
        <v>342</v>
      </c>
      <c r="I86" s="70" t="s">
        <v>274</v>
      </c>
      <c r="J86" s="71">
        <v>12</v>
      </c>
      <c r="K86" s="71"/>
      <c r="L86" s="71"/>
      <c r="M86" s="71">
        <v>12</v>
      </c>
    </row>
    <row r="87" spans="1:13" x14ac:dyDescent="0.3">
      <c r="A87" s="29" t="s">
        <v>212</v>
      </c>
      <c r="B87" s="29">
        <v>-278</v>
      </c>
      <c r="E87" s="30">
        <v>-278</v>
      </c>
      <c r="G87" s="30" t="s">
        <v>343</v>
      </c>
      <c r="I87" s="70" t="s">
        <v>357</v>
      </c>
      <c r="J87" s="71">
        <v>310</v>
      </c>
      <c r="K87" s="71">
        <v>200</v>
      </c>
      <c r="L87" s="71">
        <v>20</v>
      </c>
      <c r="M87" s="71">
        <v>490</v>
      </c>
    </row>
    <row r="88" spans="1:13" x14ac:dyDescent="0.3">
      <c r="A88" s="29" t="s">
        <v>213</v>
      </c>
      <c r="B88" s="29">
        <v>44</v>
      </c>
      <c r="E88" s="30">
        <v>44</v>
      </c>
      <c r="G88" s="30" t="s">
        <v>344</v>
      </c>
      <c r="I88" s="70" t="s">
        <v>358</v>
      </c>
      <c r="J88" s="71">
        <v>90</v>
      </c>
      <c r="K88" s="71"/>
      <c r="L88" s="71"/>
      <c r="M88" s="71">
        <v>90</v>
      </c>
    </row>
    <row r="89" spans="1:13" x14ac:dyDescent="0.3">
      <c r="A89" s="29" t="s">
        <v>220</v>
      </c>
      <c r="B89" s="29">
        <v>98</v>
      </c>
      <c r="D89" s="29">
        <v>13</v>
      </c>
      <c r="E89" s="30">
        <v>85</v>
      </c>
      <c r="G89" s="30" t="s">
        <v>345</v>
      </c>
      <c r="I89" s="70" t="s">
        <v>359</v>
      </c>
      <c r="J89" s="71">
        <v>40</v>
      </c>
      <c r="K89" s="71"/>
      <c r="L89" s="71"/>
      <c r="M89" s="71">
        <v>40</v>
      </c>
    </row>
    <row r="90" spans="1:13" x14ac:dyDescent="0.3">
      <c r="A90" s="29" t="s">
        <v>221</v>
      </c>
      <c r="B90" s="29">
        <v>52</v>
      </c>
      <c r="D90" s="29">
        <v>11</v>
      </c>
      <c r="E90" s="30">
        <v>41</v>
      </c>
      <c r="G90" s="30" t="s">
        <v>370</v>
      </c>
      <c r="I90" s="70" t="s">
        <v>360</v>
      </c>
      <c r="J90" s="71">
        <v>55</v>
      </c>
      <c r="K90" s="71"/>
      <c r="L90" s="71"/>
      <c r="M90" s="71">
        <v>55</v>
      </c>
    </row>
    <row r="91" spans="1:13" x14ac:dyDescent="0.3">
      <c r="A91" s="29" t="s">
        <v>222</v>
      </c>
      <c r="B91" s="29">
        <v>6</v>
      </c>
      <c r="E91" s="30">
        <v>6</v>
      </c>
      <c r="G91" s="30" t="s">
        <v>371</v>
      </c>
      <c r="I91" s="70" t="s">
        <v>361</v>
      </c>
      <c r="J91" s="71">
        <v>-8</v>
      </c>
      <c r="K91" s="71"/>
      <c r="L91" s="71"/>
      <c r="M91" s="71">
        <v>-8</v>
      </c>
    </row>
    <row r="92" spans="1:13" x14ac:dyDescent="0.3">
      <c r="A92" s="29" t="s">
        <v>224</v>
      </c>
      <c r="B92" s="29">
        <v>55</v>
      </c>
      <c r="E92" s="30">
        <v>55</v>
      </c>
      <c r="G92" s="30" t="s">
        <v>360</v>
      </c>
      <c r="I92" s="70" t="s">
        <v>362</v>
      </c>
      <c r="J92" s="71">
        <v>28</v>
      </c>
      <c r="K92" s="71"/>
      <c r="L92" s="71"/>
      <c r="M92" s="71">
        <v>28</v>
      </c>
    </row>
    <row r="93" spans="1:13" x14ac:dyDescent="0.3">
      <c r="A93" s="29" t="s">
        <v>225</v>
      </c>
      <c r="B93" s="29">
        <v>-8</v>
      </c>
      <c r="E93" s="30">
        <v>-8</v>
      </c>
      <c r="G93" s="30" t="s">
        <v>361</v>
      </c>
      <c r="I93" s="70" t="s">
        <v>366</v>
      </c>
      <c r="J93" s="71">
        <v>-220</v>
      </c>
      <c r="K93" s="71"/>
      <c r="L93" s="71"/>
      <c r="M93" s="71">
        <v>-220</v>
      </c>
    </row>
    <row r="94" spans="1:13" x14ac:dyDescent="0.3">
      <c r="A94" s="29" t="s">
        <v>226</v>
      </c>
      <c r="B94" s="29">
        <v>-265</v>
      </c>
      <c r="C94" s="29">
        <v>100</v>
      </c>
      <c r="D94" s="29">
        <v>30</v>
      </c>
      <c r="E94" s="30">
        <v>-195</v>
      </c>
      <c r="G94" s="30" t="s">
        <v>346</v>
      </c>
      <c r="I94" s="70" t="s">
        <v>367</v>
      </c>
      <c r="J94" s="71">
        <v>115</v>
      </c>
      <c r="K94" s="71"/>
      <c r="L94" s="71"/>
      <c r="M94" s="71">
        <v>115</v>
      </c>
    </row>
    <row r="95" spans="1:13" x14ac:dyDescent="0.3">
      <c r="A95" s="29" t="s">
        <v>227</v>
      </c>
      <c r="B95" s="29">
        <v>-25</v>
      </c>
      <c r="E95" s="30">
        <v>-25</v>
      </c>
      <c r="G95" s="30" t="s">
        <v>347</v>
      </c>
      <c r="I95" s="70" t="s">
        <v>370</v>
      </c>
      <c r="J95" s="71">
        <v>52</v>
      </c>
      <c r="K95" s="71"/>
      <c r="L95" s="71">
        <v>11</v>
      </c>
      <c r="M95" s="71">
        <v>41</v>
      </c>
    </row>
    <row r="96" spans="1:13" x14ac:dyDescent="0.3">
      <c r="A96" s="29" t="s">
        <v>229</v>
      </c>
      <c r="B96" s="29">
        <v>-5</v>
      </c>
      <c r="E96" s="30">
        <v>-5</v>
      </c>
      <c r="G96" s="30" t="s">
        <v>348</v>
      </c>
      <c r="I96" s="70" t="s">
        <v>371</v>
      </c>
      <c r="J96" s="71">
        <v>6</v>
      </c>
      <c r="K96" s="71"/>
      <c r="L96" s="71"/>
      <c r="M96" s="71">
        <v>6</v>
      </c>
    </row>
    <row r="97" spans="1:13" x14ac:dyDescent="0.3">
      <c r="A97" s="29" t="s">
        <v>235</v>
      </c>
      <c r="B97" s="29">
        <v>3</v>
      </c>
      <c r="E97" s="30">
        <v>3</v>
      </c>
      <c r="G97" s="30" t="s">
        <v>349</v>
      </c>
      <c r="I97" s="70" t="s">
        <v>270</v>
      </c>
      <c r="J97" s="71">
        <v>35</v>
      </c>
      <c r="K97" s="71">
        <v>1100</v>
      </c>
      <c r="L97" s="71">
        <v>715</v>
      </c>
      <c r="M97" s="71">
        <v>420</v>
      </c>
    </row>
    <row r="98" spans="1:13" x14ac:dyDescent="0.3">
      <c r="A98" s="29" t="s">
        <v>248</v>
      </c>
      <c r="B98" s="29">
        <v>48</v>
      </c>
      <c r="D98" s="29">
        <v>5</v>
      </c>
      <c r="E98" s="30">
        <v>43</v>
      </c>
      <c r="G98" s="30" t="s">
        <v>350</v>
      </c>
      <c r="I98" s="70" t="s">
        <v>372</v>
      </c>
      <c r="J98" s="71"/>
      <c r="K98" s="71">
        <v>40</v>
      </c>
      <c r="L98" s="71">
        <v>20</v>
      </c>
      <c r="M98" s="71">
        <v>20</v>
      </c>
    </row>
    <row r="99" spans="1:13" x14ac:dyDescent="0.3">
      <c r="A99" s="29" t="s">
        <v>249</v>
      </c>
      <c r="B99" s="29">
        <v>28</v>
      </c>
      <c r="E99" s="30">
        <v>28</v>
      </c>
      <c r="G99" s="30" t="s">
        <v>362</v>
      </c>
      <c r="I99" s="70" t="s">
        <v>373</v>
      </c>
      <c r="J99" s="71">
        <v>-3</v>
      </c>
      <c r="K99" s="71">
        <v>880</v>
      </c>
      <c r="L99" s="71">
        <v>368</v>
      </c>
      <c r="M99" s="71">
        <v>509</v>
      </c>
    </row>
    <row r="100" spans="1:13" x14ac:dyDescent="0.3">
      <c r="A100" s="29" t="s">
        <v>250</v>
      </c>
      <c r="B100" s="29">
        <v>55</v>
      </c>
      <c r="E100" s="30">
        <v>55</v>
      </c>
      <c r="G100" s="30" t="s">
        <v>351</v>
      </c>
      <c r="I100" s="70" t="s">
        <v>383</v>
      </c>
      <c r="J100" s="71"/>
      <c r="K100" s="71">
        <v>70</v>
      </c>
      <c r="L100" s="71">
        <v>105</v>
      </c>
      <c r="M100" s="71">
        <v>-35</v>
      </c>
    </row>
    <row r="101" spans="1:13" x14ac:dyDescent="0.3">
      <c r="A101" s="29" t="s">
        <v>252</v>
      </c>
      <c r="B101" s="29">
        <v>279</v>
      </c>
      <c r="E101" s="30">
        <v>279</v>
      </c>
      <c r="G101" s="30" t="s">
        <v>352</v>
      </c>
      <c r="I101" s="70" t="s">
        <v>24</v>
      </c>
      <c r="J101" s="71">
        <v>4899</v>
      </c>
      <c r="K101" s="71">
        <v>5870</v>
      </c>
      <c r="L101" s="71">
        <v>2306</v>
      </c>
      <c r="M101" s="71">
        <v>8463</v>
      </c>
    </row>
    <row r="102" spans="1:13" x14ac:dyDescent="0.3">
      <c r="A102" s="29" t="s">
        <v>253</v>
      </c>
      <c r="B102" s="29">
        <v>-20</v>
      </c>
      <c r="E102" s="30">
        <v>-20</v>
      </c>
      <c r="G102" s="30" t="s">
        <v>353</v>
      </c>
    </row>
    <row r="103" spans="1:13" x14ac:dyDescent="0.3">
      <c r="A103" s="29" t="s">
        <v>261</v>
      </c>
      <c r="B103" s="29">
        <v>35</v>
      </c>
      <c r="C103" s="29">
        <v>1100</v>
      </c>
      <c r="D103" s="29">
        <v>715</v>
      </c>
      <c r="E103" s="30">
        <v>420</v>
      </c>
      <c r="G103" s="30" t="s">
        <v>270</v>
      </c>
    </row>
    <row r="104" spans="1:13" x14ac:dyDescent="0.3">
      <c r="A104" s="29" t="s">
        <v>262</v>
      </c>
      <c r="C104" s="29">
        <v>40</v>
      </c>
      <c r="D104" s="29">
        <v>20</v>
      </c>
      <c r="E104" s="30">
        <v>20</v>
      </c>
      <c r="G104" s="30" t="s">
        <v>372</v>
      </c>
    </row>
    <row r="105" spans="1:13" x14ac:dyDescent="0.3">
      <c r="A105" s="29" t="s">
        <v>267</v>
      </c>
      <c r="B105" s="29">
        <v>-3</v>
      </c>
      <c r="C105" s="29">
        <v>880</v>
      </c>
      <c r="D105" s="29">
        <v>368</v>
      </c>
      <c r="E105" s="30">
        <v>509</v>
      </c>
      <c r="G105" s="30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277</v>
      </c>
      <c r="C3" s="3"/>
      <c r="D3" s="4"/>
      <c r="E3" s="38">
        <f t="shared" ref="E3:E4" ca="1" si="0">VLOOKUP($B3,FinalDeal_Vlookup,2,0)</f>
        <v>100</v>
      </c>
      <c r="F3" s="39">
        <f ca="1">VLOOKUP($B3,FinalDeal_Vlookup,3,0)</f>
        <v>80</v>
      </c>
      <c r="G3" s="40">
        <v>0</v>
      </c>
      <c r="H3" s="40">
        <f t="shared" ref="H3:H4" ca="1" si="1">VLOOKUP($B3,FinalDeal_Vlookup,4,0)</f>
        <v>10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170</v>
      </c>
    </row>
    <row r="4" spans="1:13" x14ac:dyDescent="0.3">
      <c r="A4" s="16"/>
      <c r="B4" s="4" t="s">
        <v>278</v>
      </c>
      <c r="C4" s="3"/>
      <c r="D4" s="4"/>
      <c r="E4" s="42">
        <f t="shared" ca="1" si="0"/>
        <v>-4</v>
      </c>
      <c r="F4" s="39">
        <f t="shared" ref="F4:F101" ca="1" si="3">VLOOKUP($B4,FinalDeal_Vlookup,3,0)</f>
        <v>40</v>
      </c>
      <c r="G4" s="39">
        <v>0</v>
      </c>
      <c r="H4" s="39">
        <f t="shared" ca="1" si="1"/>
        <v>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16</v>
      </c>
    </row>
    <row r="5" spans="1:13" x14ac:dyDescent="0.3">
      <c r="A5" s="16"/>
      <c r="B5" s="4" t="s">
        <v>279</v>
      </c>
      <c r="C5" s="3"/>
      <c r="D5" s="4"/>
      <c r="E5" s="42">
        <f t="shared" ref="E5:E101" ca="1" si="4">VLOOKUP($B5,FinalDeal_Vlookup,2,0)</f>
        <v>139</v>
      </c>
      <c r="F5" s="39">
        <f t="shared" ca="1" si="3"/>
        <v>0</v>
      </c>
      <c r="G5" s="39">
        <v>0</v>
      </c>
      <c r="H5" s="39">
        <f t="shared" ref="H5:H101" ca="1" si="5">VLOOKUP($B5,FinalDeal_Vlookup,4,0)</f>
        <v>15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1" ca="1" si="6">VLOOKUP($B5,FinalDeal_Vlookup,5,0)</f>
        <v>124</v>
      </c>
    </row>
    <row r="6" spans="1:13" x14ac:dyDescent="0.3">
      <c r="A6" s="16"/>
      <c r="B6" s="4" t="s">
        <v>280</v>
      </c>
      <c r="C6" s="3"/>
      <c r="D6" s="4"/>
      <c r="E6" s="42">
        <f t="shared" ca="1" si="4"/>
        <v>-870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-870</v>
      </c>
    </row>
    <row r="7" spans="1:13" x14ac:dyDescent="0.3">
      <c r="A7" s="16"/>
      <c r="B7" s="4" t="s">
        <v>281</v>
      </c>
      <c r="C7" s="3"/>
      <c r="D7" s="4"/>
      <c r="E7" s="42">
        <f t="shared" ca="1" si="4"/>
        <v>630</v>
      </c>
      <c r="F7" s="39">
        <f t="shared" ca="1" si="3"/>
        <v>0</v>
      </c>
      <c r="G7" s="39">
        <v>0</v>
      </c>
      <c r="H7" s="39">
        <f t="shared" ca="1" si="5"/>
        <v>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580</v>
      </c>
    </row>
    <row r="8" spans="1:13" x14ac:dyDescent="0.3">
      <c r="A8" s="16"/>
      <c r="B8" s="4" t="s">
        <v>282</v>
      </c>
      <c r="C8" s="3"/>
      <c r="D8" s="4"/>
      <c r="E8" s="42">
        <f t="shared" ca="1" si="4"/>
        <v>240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240</v>
      </c>
    </row>
    <row r="9" spans="1:13" x14ac:dyDescent="0.3">
      <c r="A9" s="16"/>
      <c r="B9" s="4" t="s">
        <v>283</v>
      </c>
      <c r="C9" s="3"/>
      <c r="D9" s="4"/>
      <c r="E9" s="42">
        <f t="shared" ca="1" si="4"/>
        <v>175</v>
      </c>
      <c r="F9" s="39">
        <f t="shared" ca="1" si="3"/>
        <v>100</v>
      </c>
      <c r="G9" s="39">
        <v>0</v>
      </c>
      <c r="H9" s="39">
        <f t="shared" ca="1" si="5"/>
        <v>50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225</v>
      </c>
    </row>
    <row r="10" spans="1:13" x14ac:dyDescent="0.3">
      <c r="A10" s="16"/>
      <c r="B10" s="4" t="s">
        <v>284</v>
      </c>
      <c r="C10" s="3"/>
      <c r="D10" s="4"/>
      <c r="E10" s="42">
        <f t="shared" ca="1" si="4"/>
        <v>44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44</v>
      </c>
    </row>
    <row r="11" spans="1:13" x14ac:dyDescent="0.3">
      <c r="A11" s="16"/>
      <c r="B11" s="4" t="s">
        <v>285</v>
      </c>
      <c r="C11" s="3"/>
      <c r="D11" s="4"/>
      <c r="E11" s="42">
        <f t="shared" ca="1" si="4"/>
        <v>190</v>
      </c>
      <c r="F11" s="39">
        <f t="shared" ca="1" si="3"/>
        <v>200</v>
      </c>
      <c r="G11" s="39">
        <v>0</v>
      </c>
      <c r="H11" s="39">
        <f t="shared" ca="1" si="5"/>
        <v>40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350</v>
      </c>
    </row>
    <row r="12" spans="1:13" x14ac:dyDescent="0.3">
      <c r="A12" s="16"/>
      <c r="B12" s="4" t="s">
        <v>286</v>
      </c>
      <c r="C12" s="3"/>
      <c r="D12" s="4"/>
      <c r="E12" s="42">
        <f t="shared" ca="1" si="4"/>
        <v>328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328</v>
      </c>
    </row>
    <row r="13" spans="1:13" x14ac:dyDescent="0.3">
      <c r="A13" s="16"/>
      <c r="B13" s="4" t="s">
        <v>287</v>
      </c>
      <c r="C13" s="3"/>
      <c r="D13" s="4"/>
      <c r="E13" s="42">
        <f t="shared" ca="1" si="4"/>
        <v>32</v>
      </c>
      <c r="F13" s="39">
        <f t="shared" ca="1" si="3"/>
        <v>100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132</v>
      </c>
    </row>
    <row r="14" spans="1:13" x14ac:dyDescent="0.3">
      <c r="A14" s="16"/>
      <c r="B14" s="4" t="s">
        <v>288</v>
      </c>
      <c r="C14" s="3"/>
      <c r="D14" s="4"/>
      <c r="E14" s="42">
        <f t="shared" ca="1" si="4"/>
        <v>-5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-5</v>
      </c>
    </row>
    <row r="15" spans="1:13" x14ac:dyDescent="0.3">
      <c r="A15" s="16"/>
      <c r="B15" s="4" t="s">
        <v>290</v>
      </c>
      <c r="C15" s="3"/>
      <c r="D15" s="4"/>
      <c r="E15" s="42">
        <f t="shared" ca="1" si="4"/>
        <v>-256</v>
      </c>
      <c r="F15" s="39">
        <f t="shared" ca="1" si="3"/>
        <v>100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-156</v>
      </c>
    </row>
    <row r="16" spans="1:13" x14ac:dyDescent="0.3">
      <c r="A16" s="16"/>
      <c r="B16" s="4" t="s">
        <v>291</v>
      </c>
      <c r="C16" s="3"/>
      <c r="D16" s="4"/>
      <c r="E16" s="42">
        <f t="shared" ca="1" si="4"/>
        <v>165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165</v>
      </c>
    </row>
    <row r="17" spans="1:13" x14ac:dyDescent="0.3">
      <c r="A17" s="16"/>
      <c r="B17" s="4" t="s">
        <v>292</v>
      </c>
      <c r="C17" s="3"/>
      <c r="D17" s="4"/>
      <c r="E17" s="42">
        <f t="shared" ca="1" si="4"/>
        <v>9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9</v>
      </c>
    </row>
    <row r="18" spans="1:13" x14ac:dyDescent="0.3">
      <c r="A18" s="16"/>
      <c r="B18" s="4" t="s">
        <v>293</v>
      </c>
      <c r="C18" s="3"/>
      <c r="D18" s="4"/>
      <c r="E18" s="42">
        <f t="shared" ca="1" si="4"/>
        <v>-89</v>
      </c>
      <c r="F18" s="39">
        <f t="shared" ca="1" si="3"/>
        <v>0</v>
      </c>
      <c r="G18" s="39">
        <v>0</v>
      </c>
      <c r="H18" s="39">
        <f t="shared" ca="1" si="5"/>
        <v>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-94</v>
      </c>
    </row>
    <row r="19" spans="1:13" x14ac:dyDescent="0.3">
      <c r="A19" s="16"/>
      <c r="B19" s="4" t="s">
        <v>294</v>
      </c>
      <c r="C19" s="3"/>
      <c r="D19" s="4"/>
      <c r="E19" s="42">
        <f t="shared" ca="1" si="4"/>
        <v>295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295</v>
      </c>
    </row>
    <row r="20" spans="1:13" x14ac:dyDescent="0.3">
      <c r="A20" s="16"/>
      <c r="B20" s="4" t="s">
        <v>295</v>
      </c>
      <c r="C20" s="3"/>
      <c r="D20" s="4"/>
      <c r="E20" s="42">
        <f t="shared" ca="1" si="4"/>
        <v>10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10</v>
      </c>
    </row>
    <row r="21" spans="1:13" x14ac:dyDescent="0.3">
      <c r="A21" s="16"/>
      <c r="B21" s="4" t="s">
        <v>296</v>
      </c>
      <c r="C21" s="3"/>
      <c r="D21" s="4"/>
      <c r="E21" s="42">
        <f t="shared" ca="1" si="4"/>
        <v>140</v>
      </c>
      <c r="F21" s="39">
        <f t="shared" ca="1" si="3"/>
        <v>0</v>
      </c>
      <c r="G21" s="39">
        <v>0</v>
      </c>
      <c r="H21" s="39">
        <f t="shared" ca="1" si="5"/>
        <v>40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100</v>
      </c>
    </row>
    <row r="22" spans="1:13" x14ac:dyDescent="0.3">
      <c r="A22" s="16"/>
      <c r="B22" s="4" t="s">
        <v>297</v>
      </c>
      <c r="C22" s="3"/>
      <c r="D22" s="4"/>
      <c r="E22" s="42">
        <f t="shared" ca="1" si="4"/>
        <v>80</v>
      </c>
      <c r="F22" s="39">
        <f t="shared" ca="1" si="3"/>
        <v>0</v>
      </c>
      <c r="G22" s="39">
        <v>0</v>
      </c>
      <c r="H22" s="39">
        <f t="shared" ca="1" si="5"/>
        <v>20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60</v>
      </c>
    </row>
    <row r="23" spans="1:13" x14ac:dyDescent="0.3">
      <c r="A23" s="16"/>
      <c r="B23" s="4" t="s">
        <v>298</v>
      </c>
      <c r="C23" s="3"/>
      <c r="D23" s="4"/>
      <c r="E23" s="42">
        <f t="shared" ca="1" si="4"/>
        <v>71</v>
      </c>
      <c r="F23" s="39">
        <f t="shared" ca="1" si="3"/>
        <v>0</v>
      </c>
      <c r="G23" s="39">
        <v>0</v>
      </c>
      <c r="H23" s="39">
        <f t="shared" ca="1" si="5"/>
        <v>53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18</v>
      </c>
    </row>
    <row r="24" spans="1:13" x14ac:dyDescent="0.3">
      <c r="A24" s="16"/>
      <c r="B24" s="4" t="s">
        <v>299</v>
      </c>
      <c r="C24" s="3"/>
      <c r="D24" s="4"/>
      <c r="E24" s="42">
        <f t="shared" ca="1" si="4"/>
        <v>116</v>
      </c>
      <c r="F24" s="39">
        <f t="shared" ca="1" si="3"/>
        <v>0</v>
      </c>
      <c r="G24" s="39">
        <v>0</v>
      </c>
      <c r="H24" s="39">
        <f t="shared" ca="1" si="5"/>
        <v>26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90</v>
      </c>
    </row>
    <row r="25" spans="1:13" x14ac:dyDescent="0.3">
      <c r="A25" s="16"/>
      <c r="B25" s="4" t="s">
        <v>300</v>
      </c>
      <c r="C25" s="3"/>
      <c r="D25" s="4"/>
      <c r="E25" s="42">
        <f t="shared" ca="1" si="4"/>
        <v>-18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-18</v>
      </c>
    </row>
    <row r="26" spans="1:13" x14ac:dyDescent="0.3">
      <c r="A26" s="16"/>
      <c r="B26" s="4" t="s">
        <v>301</v>
      </c>
      <c r="C26" s="3"/>
      <c r="D26" s="4"/>
      <c r="E26" s="42">
        <f t="shared" ca="1" si="4"/>
        <v>167</v>
      </c>
      <c r="F26" s="39">
        <f t="shared" ca="1" si="3"/>
        <v>50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217</v>
      </c>
    </row>
    <row r="27" spans="1:13" x14ac:dyDescent="0.3">
      <c r="A27" s="16"/>
      <c r="B27" s="4" t="s">
        <v>302</v>
      </c>
      <c r="C27" s="3"/>
      <c r="D27" s="4"/>
      <c r="E27" s="42">
        <f t="shared" ca="1" si="4"/>
        <v>42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42</v>
      </c>
    </row>
    <row r="28" spans="1:13" x14ac:dyDescent="0.3">
      <c r="A28" s="16"/>
      <c r="B28" s="4" t="s">
        <v>303</v>
      </c>
      <c r="C28" s="3"/>
      <c r="D28" s="4"/>
      <c r="E28" s="42">
        <f t="shared" ca="1" si="4"/>
        <v>104</v>
      </c>
      <c r="F28" s="39">
        <f t="shared" ca="1" si="3"/>
        <v>200</v>
      </c>
      <c r="G28" s="39">
        <v>0</v>
      </c>
      <c r="H28" s="39">
        <f t="shared" ca="1" si="5"/>
        <v>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284</v>
      </c>
    </row>
    <row r="29" spans="1:13" x14ac:dyDescent="0.3">
      <c r="A29" s="16"/>
      <c r="B29" s="4" t="s">
        <v>304</v>
      </c>
      <c r="C29" s="3"/>
      <c r="D29" s="4"/>
      <c r="E29" s="42">
        <f t="shared" ca="1" si="4"/>
        <v>54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54</v>
      </c>
    </row>
    <row r="30" spans="1:13" x14ac:dyDescent="0.3">
      <c r="A30" s="16"/>
      <c r="B30" s="4" t="s">
        <v>305</v>
      </c>
      <c r="C30" s="3"/>
      <c r="D30" s="4"/>
      <c r="E30" s="42">
        <f t="shared" ca="1" si="4"/>
        <v>40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40</v>
      </c>
    </row>
    <row r="31" spans="1:13" x14ac:dyDescent="0.3">
      <c r="A31" s="16"/>
      <c r="B31" s="4" t="s">
        <v>306</v>
      </c>
      <c r="C31" s="3"/>
      <c r="D31" s="4"/>
      <c r="E31" s="42">
        <f t="shared" ca="1" si="4"/>
        <v>136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136</v>
      </c>
    </row>
    <row r="32" spans="1:13" x14ac:dyDescent="0.3">
      <c r="A32" s="16"/>
      <c r="B32" s="4" t="s">
        <v>307</v>
      </c>
      <c r="C32" s="3"/>
      <c r="D32" s="4"/>
      <c r="E32" s="42">
        <f t="shared" ca="1" si="4"/>
        <v>-15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-15</v>
      </c>
    </row>
    <row r="33" spans="1:13" x14ac:dyDescent="0.3">
      <c r="A33" s="16"/>
      <c r="B33" s="4" t="s">
        <v>308</v>
      </c>
      <c r="C33" s="3"/>
      <c r="D33" s="4"/>
      <c r="E33" s="42">
        <f t="shared" ca="1" si="4"/>
        <v>-153</v>
      </c>
      <c r="F33" s="39">
        <f t="shared" ca="1" si="3"/>
        <v>0</v>
      </c>
      <c r="G33" s="39">
        <v>0</v>
      </c>
      <c r="H33" s="39">
        <f t="shared" ca="1" si="5"/>
        <v>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-173</v>
      </c>
    </row>
    <row r="34" spans="1:13" x14ac:dyDescent="0.3">
      <c r="A34" s="16"/>
      <c r="B34" s="4" t="s">
        <v>309</v>
      </c>
      <c r="C34" s="3"/>
      <c r="D34" s="4"/>
      <c r="E34" s="42">
        <f t="shared" ca="1" si="4"/>
        <v>2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</v>
      </c>
    </row>
    <row r="35" spans="1:13" x14ac:dyDescent="0.3">
      <c r="A35" s="16"/>
      <c r="B35" s="4" t="s">
        <v>310</v>
      </c>
      <c r="C35" s="3"/>
      <c r="D35" s="4"/>
      <c r="E35" s="42">
        <f t="shared" ca="1" si="4"/>
        <v>60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60</v>
      </c>
    </row>
    <row r="36" spans="1:13" x14ac:dyDescent="0.3">
      <c r="A36" s="16"/>
      <c r="B36" s="4" t="s">
        <v>311</v>
      </c>
      <c r="C36" s="3"/>
      <c r="D36" s="4"/>
      <c r="E36" s="42">
        <f t="shared" ca="1" si="4"/>
        <v>258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258</v>
      </c>
    </row>
    <row r="37" spans="1:13" x14ac:dyDescent="0.3">
      <c r="A37" s="16"/>
      <c r="B37" s="4" t="s">
        <v>312</v>
      </c>
      <c r="C37" s="3"/>
      <c r="D37" s="4"/>
      <c r="E37" s="42">
        <f t="shared" ca="1" si="4"/>
        <v>90</v>
      </c>
      <c r="F37" s="39">
        <f t="shared" ca="1" si="3"/>
        <v>250</v>
      </c>
      <c r="G37" s="39">
        <v>0</v>
      </c>
      <c r="H37" s="39">
        <f t="shared" ca="1" si="5"/>
        <v>20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320</v>
      </c>
    </row>
    <row r="38" spans="1:13" x14ac:dyDescent="0.3">
      <c r="A38" s="16"/>
      <c r="B38" s="4" t="s">
        <v>313</v>
      </c>
      <c r="C38" s="3"/>
      <c r="D38" s="4"/>
      <c r="E38" s="42">
        <f t="shared" ca="1" si="4"/>
        <v>35</v>
      </c>
      <c r="F38" s="39">
        <f t="shared" ca="1" si="3"/>
        <v>80</v>
      </c>
      <c r="G38" s="39">
        <v>0</v>
      </c>
      <c r="H38" s="39">
        <f t="shared" ca="1" si="5"/>
        <v>10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105</v>
      </c>
    </row>
    <row r="39" spans="1:13" x14ac:dyDescent="0.3">
      <c r="A39" s="16"/>
      <c r="B39" s="4" t="s">
        <v>272</v>
      </c>
      <c r="C39" s="3"/>
      <c r="D39" s="4"/>
      <c r="E39" s="42">
        <f t="shared" ca="1" si="4"/>
        <v>128</v>
      </c>
      <c r="F39" s="39">
        <f t="shared" ca="1" si="3"/>
        <v>300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428</v>
      </c>
    </row>
    <row r="40" spans="1:13" x14ac:dyDescent="0.3">
      <c r="A40" s="16"/>
      <c r="B40" s="4" t="s">
        <v>314</v>
      </c>
      <c r="C40" s="3"/>
      <c r="D40" s="4"/>
      <c r="E40" s="42">
        <f t="shared" ca="1" si="4"/>
        <v>50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50</v>
      </c>
    </row>
    <row r="41" spans="1:13" x14ac:dyDescent="0.3">
      <c r="A41" s="16"/>
      <c r="B41" s="4" t="s">
        <v>315</v>
      </c>
      <c r="C41" s="3"/>
      <c r="D41" s="4"/>
      <c r="E41" s="42">
        <f t="shared" ca="1" si="4"/>
        <v>-20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-20</v>
      </c>
    </row>
    <row r="42" spans="1:13" x14ac:dyDescent="0.3">
      <c r="A42" s="16"/>
      <c r="B42" s="4" t="s">
        <v>316</v>
      </c>
      <c r="C42" s="3"/>
      <c r="D42" s="4"/>
      <c r="E42" s="42">
        <f t="shared" ca="1" si="4"/>
        <v>-130</v>
      </c>
      <c r="F42" s="39">
        <f t="shared" ca="1" si="3"/>
        <v>1600</v>
      </c>
      <c r="G42" s="39">
        <v>0</v>
      </c>
      <c r="H42" s="39">
        <f t="shared" ca="1" si="5"/>
        <v>400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1070</v>
      </c>
    </row>
    <row r="43" spans="1:13" x14ac:dyDescent="0.3">
      <c r="A43" s="16"/>
      <c r="B43" s="4" t="s">
        <v>317</v>
      </c>
      <c r="C43" s="3"/>
      <c r="D43" s="4"/>
      <c r="E43" s="42">
        <f t="shared" ca="1" si="4"/>
        <v>80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80</v>
      </c>
    </row>
    <row r="44" spans="1:13" x14ac:dyDescent="0.3">
      <c r="A44" s="16"/>
      <c r="B44" s="4" t="s">
        <v>318</v>
      </c>
      <c r="C44" s="3"/>
      <c r="D44" s="4"/>
      <c r="E44" s="42">
        <f t="shared" ca="1" si="4"/>
        <v>5</v>
      </c>
      <c r="F44" s="39">
        <f t="shared" ca="1" si="3"/>
        <v>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</v>
      </c>
    </row>
    <row r="45" spans="1:13" x14ac:dyDescent="0.3">
      <c r="A45" s="16"/>
      <c r="B45" s="4" t="s">
        <v>319</v>
      </c>
      <c r="C45" s="3"/>
      <c r="D45" s="4"/>
      <c r="E45" s="42">
        <f t="shared" ca="1" si="4"/>
        <v>20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20</v>
      </c>
    </row>
    <row r="46" spans="1:13" x14ac:dyDescent="0.3">
      <c r="A46" s="16"/>
      <c r="B46" s="4" t="s">
        <v>320</v>
      </c>
      <c r="C46" s="3"/>
      <c r="D46" s="4"/>
      <c r="E46" s="42">
        <f t="shared" ca="1" si="4"/>
        <v>5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5</v>
      </c>
    </row>
    <row r="47" spans="1:13" x14ac:dyDescent="0.3">
      <c r="A47" s="16"/>
      <c r="B47" s="4" t="s">
        <v>321</v>
      </c>
      <c r="C47" s="3"/>
      <c r="D47" s="4"/>
      <c r="E47" s="42">
        <f t="shared" ca="1" si="4"/>
        <v>149</v>
      </c>
      <c r="F47" s="39">
        <f t="shared" ca="1" si="3"/>
        <v>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149</v>
      </c>
    </row>
    <row r="48" spans="1:13" x14ac:dyDescent="0.3">
      <c r="A48" s="16"/>
      <c r="B48" s="4" t="s">
        <v>322</v>
      </c>
      <c r="C48" s="3"/>
      <c r="D48" s="4"/>
      <c r="E48" s="42">
        <f t="shared" ca="1" si="4"/>
        <v>4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4</v>
      </c>
    </row>
    <row r="49" spans="1:13" x14ac:dyDescent="0.3">
      <c r="A49" s="16"/>
      <c r="B49" s="4" t="s">
        <v>323</v>
      </c>
      <c r="C49" s="3"/>
      <c r="D49" s="4"/>
      <c r="E49" s="42">
        <f t="shared" ca="1" si="4"/>
        <v>1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</v>
      </c>
    </row>
    <row r="50" spans="1:13" x14ac:dyDescent="0.3">
      <c r="A50" s="16"/>
      <c r="B50" s="4" t="s">
        <v>324</v>
      </c>
      <c r="C50" s="3"/>
      <c r="D50" s="4"/>
      <c r="E50" s="42">
        <f t="shared" ca="1" si="4"/>
        <v>-25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-25</v>
      </c>
    </row>
    <row r="51" spans="1:13" x14ac:dyDescent="0.3">
      <c r="A51" s="16"/>
      <c r="B51" s="4" t="s">
        <v>325</v>
      </c>
      <c r="C51" s="3"/>
      <c r="D51" s="4"/>
      <c r="E51" s="42">
        <f t="shared" ca="1" si="4"/>
        <v>100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100</v>
      </c>
    </row>
    <row r="52" spans="1:13" x14ac:dyDescent="0.3">
      <c r="A52" s="16"/>
      <c r="B52" s="4" t="s">
        <v>326</v>
      </c>
      <c r="C52" s="3"/>
      <c r="D52" s="4"/>
      <c r="E52" s="42">
        <f t="shared" ca="1" si="4"/>
        <v>-74</v>
      </c>
      <c r="F52" s="39">
        <f t="shared" ca="1" si="3"/>
        <v>0</v>
      </c>
      <c r="G52" s="39">
        <v>0</v>
      </c>
      <c r="H52" s="39">
        <f t="shared" ca="1" si="5"/>
        <v>20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-94</v>
      </c>
    </row>
    <row r="53" spans="1:13" x14ac:dyDescent="0.3">
      <c r="A53" s="16"/>
      <c r="B53" s="4" t="s">
        <v>327</v>
      </c>
      <c r="C53" s="3"/>
      <c r="D53" s="4"/>
      <c r="E53" s="42">
        <f t="shared" ca="1" si="4"/>
        <v>10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10</v>
      </c>
    </row>
    <row r="54" spans="1:13" x14ac:dyDescent="0.3">
      <c r="A54" s="16"/>
      <c r="B54" s="4" t="s">
        <v>328</v>
      </c>
      <c r="C54" s="3"/>
      <c r="D54" s="4"/>
      <c r="E54" s="42">
        <f t="shared" ca="1" si="4"/>
        <v>24</v>
      </c>
      <c r="F54" s="39">
        <f t="shared" ca="1" si="3"/>
        <v>100</v>
      </c>
      <c r="G54" s="39">
        <v>0</v>
      </c>
      <c r="H54" s="39">
        <f t="shared" ca="1" si="5"/>
        <v>10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114</v>
      </c>
    </row>
    <row r="55" spans="1:13" x14ac:dyDescent="0.3">
      <c r="A55" s="16"/>
      <c r="B55" s="4" t="s">
        <v>329</v>
      </c>
      <c r="C55" s="3"/>
      <c r="D55" s="4"/>
      <c r="E55" s="42">
        <f t="shared" ca="1" si="4"/>
        <v>-10</v>
      </c>
      <c r="F55" s="39">
        <f t="shared" ca="1" si="3"/>
        <v>0</v>
      </c>
      <c r="G55" s="39">
        <v>0</v>
      </c>
      <c r="H55" s="39">
        <f t="shared" ca="1" si="5"/>
        <v>10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-20</v>
      </c>
    </row>
    <row r="56" spans="1:13" x14ac:dyDescent="0.3">
      <c r="A56" s="16"/>
      <c r="B56" s="4" t="s">
        <v>330</v>
      </c>
      <c r="C56" s="3"/>
      <c r="D56" s="4"/>
      <c r="E56" s="42">
        <f t="shared" ca="1" si="4"/>
        <v>482</v>
      </c>
      <c r="F56" s="39">
        <f t="shared" ca="1" si="3"/>
        <v>0</v>
      </c>
      <c r="G56" s="39">
        <v>0</v>
      </c>
      <c r="H56" s="39">
        <f t="shared" ca="1" si="5"/>
        <v>50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432</v>
      </c>
    </row>
    <row r="57" spans="1:13" x14ac:dyDescent="0.3">
      <c r="A57" s="16"/>
      <c r="B57" s="4" t="s">
        <v>275</v>
      </c>
      <c r="C57" s="3"/>
      <c r="D57" s="4"/>
      <c r="E57" s="42">
        <f t="shared" ca="1" si="4"/>
        <v>40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40</v>
      </c>
    </row>
    <row r="58" spans="1:13" x14ac:dyDescent="0.3">
      <c r="A58" s="16"/>
      <c r="B58" s="4" t="s">
        <v>331</v>
      </c>
      <c r="C58" s="3"/>
      <c r="D58" s="4"/>
      <c r="E58" s="42">
        <f t="shared" ca="1" si="4"/>
        <v>-25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-25</v>
      </c>
    </row>
    <row r="59" spans="1:13" x14ac:dyDescent="0.3">
      <c r="A59" s="16"/>
      <c r="B59" s="4" t="s">
        <v>332</v>
      </c>
      <c r="C59" s="3"/>
      <c r="D59" s="4"/>
      <c r="E59" s="42">
        <f t="shared" ca="1" si="4"/>
        <v>658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658</v>
      </c>
    </row>
    <row r="60" spans="1:13" x14ac:dyDescent="0.3">
      <c r="A60" s="16"/>
      <c r="B60" s="4" t="s">
        <v>333</v>
      </c>
      <c r="C60" s="3"/>
      <c r="D60" s="4"/>
      <c r="E60" s="42">
        <f t="shared" ca="1" si="4"/>
        <v>6</v>
      </c>
      <c r="F60" s="39">
        <f t="shared" ca="1" si="3"/>
        <v>100</v>
      </c>
      <c r="G60" s="39">
        <v>0</v>
      </c>
      <c r="H60" s="39">
        <f t="shared" ca="1" si="5"/>
        <v>40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66</v>
      </c>
    </row>
    <row r="61" spans="1:13" x14ac:dyDescent="0.3">
      <c r="A61" s="16"/>
      <c r="B61" s="4" t="s">
        <v>334</v>
      </c>
      <c r="C61" s="3"/>
      <c r="D61" s="4"/>
      <c r="E61" s="42">
        <f t="shared" ca="1" si="4"/>
        <v>0</v>
      </c>
      <c r="F61" s="39">
        <f t="shared" ca="1" si="3"/>
        <v>80</v>
      </c>
      <c r="G61" s="39">
        <v>0</v>
      </c>
      <c r="H61" s="39">
        <f t="shared" ca="1" si="5"/>
        <v>40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40</v>
      </c>
    </row>
    <row r="62" spans="1:13" x14ac:dyDescent="0.3">
      <c r="A62" s="16"/>
      <c r="B62" s="4" t="s">
        <v>335</v>
      </c>
      <c r="C62" s="3"/>
      <c r="D62" s="4"/>
      <c r="E62" s="42">
        <f t="shared" ca="1" si="4"/>
        <v>170</v>
      </c>
      <c r="F62" s="39">
        <f t="shared" ca="1" si="3"/>
        <v>0</v>
      </c>
      <c r="G62" s="39">
        <v>0</v>
      </c>
      <c r="H62" s="39">
        <f t="shared" ca="1" si="5"/>
        <v>15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155</v>
      </c>
    </row>
    <row r="63" spans="1:13" x14ac:dyDescent="0.3">
      <c r="A63" s="16"/>
      <c r="B63" s="4" t="s">
        <v>336</v>
      </c>
      <c r="C63" s="3"/>
      <c r="D63" s="4"/>
      <c r="E63" s="42">
        <f t="shared" ca="1" si="4"/>
        <v>40</v>
      </c>
      <c r="F63" s="39">
        <f t="shared" ca="1" si="3"/>
        <v>0</v>
      </c>
      <c r="G63" s="39">
        <v>0</v>
      </c>
      <c r="H63" s="39">
        <f t="shared" ca="1" si="5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40</v>
      </c>
    </row>
    <row r="64" spans="1:13" x14ac:dyDescent="0.3">
      <c r="A64" s="16"/>
      <c r="B64" s="4" t="s">
        <v>337</v>
      </c>
      <c r="C64" s="3"/>
      <c r="D64" s="4"/>
      <c r="E64" s="42">
        <f t="shared" ca="1" si="4"/>
        <v>20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20</v>
      </c>
    </row>
    <row r="65" spans="1:13" x14ac:dyDescent="0.3">
      <c r="A65" s="16"/>
      <c r="B65" s="4" t="s">
        <v>338</v>
      </c>
      <c r="C65" s="3"/>
      <c r="D65" s="4"/>
      <c r="E65" s="42">
        <f t="shared" ca="1" si="4"/>
        <v>1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</v>
      </c>
    </row>
    <row r="66" spans="1:13" x14ac:dyDescent="0.3">
      <c r="A66" s="16"/>
      <c r="B66" s="4" t="s">
        <v>339</v>
      </c>
      <c r="C66" s="3"/>
      <c r="D66" s="4"/>
      <c r="E66" s="42">
        <f t="shared" ca="1" si="4"/>
        <v>61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61</v>
      </c>
    </row>
    <row r="67" spans="1:13" x14ac:dyDescent="0.3">
      <c r="A67" s="16"/>
      <c r="B67" s="4" t="s">
        <v>340</v>
      </c>
      <c r="C67" s="3"/>
      <c r="D67" s="4"/>
      <c r="E67" s="42">
        <f t="shared" ca="1" si="4"/>
        <v>73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73</v>
      </c>
    </row>
    <row r="68" spans="1:13" x14ac:dyDescent="0.3">
      <c r="A68" s="16"/>
      <c r="B68" s="4" t="s">
        <v>341</v>
      </c>
      <c r="C68" s="3"/>
      <c r="D68" s="4"/>
      <c r="E68" s="42">
        <f t="shared" ca="1" si="4"/>
        <v>-5</v>
      </c>
      <c r="F68" s="39">
        <f t="shared" ca="1" si="3"/>
        <v>100</v>
      </c>
      <c r="G68" s="39">
        <v>0</v>
      </c>
      <c r="H68" s="39">
        <f t="shared" ca="1" si="5"/>
        <v>10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85</v>
      </c>
    </row>
    <row r="69" spans="1:13" x14ac:dyDescent="0.3">
      <c r="A69" s="16"/>
      <c r="B69" s="4" t="s">
        <v>271</v>
      </c>
      <c r="C69" s="3"/>
      <c r="D69" s="4"/>
      <c r="E69" s="42">
        <f t="shared" ca="1" si="4"/>
        <v>107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107</v>
      </c>
    </row>
    <row r="70" spans="1:13" x14ac:dyDescent="0.3">
      <c r="A70" s="16"/>
      <c r="B70" s="4" t="s">
        <v>342</v>
      </c>
      <c r="C70" s="3"/>
      <c r="D70" s="4"/>
      <c r="E70" s="42">
        <f t="shared" ca="1" si="4"/>
        <v>-60</v>
      </c>
      <c r="F70" s="39">
        <f t="shared" ca="1" si="3"/>
        <v>0</v>
      </c>
      <c r="G70" s="39">
        <v>0</v>
      </c>
      <c r="H70" s="39">
        <f t="shared" ca="1" si="5"/>
        <v>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-65</v>
      </c>
    </row>
    <row r="71" spans="1:13" x14ac:dyDescent="0.3">
      <c r="A71" s="16"/>
      <c r="B71" s="4" t="s">
        <v>343</v>
      </c>
      <c r="C71" s="3"/>
      <c r="D71" s="4"/>
      <c r="E71" s="42">
        <f t="shared" ca="1" si="4"/>
        <v>-278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-278</v>
      </c>
    </row>
    <row r="72" spans="1:13" x14ac:dyDescent="0.3">
      <c r="A72" s="16"/>
      <c r="B72" s="4" t="s">
        <v>344</v>
      </c>
      <c r="C72" s="3"/>
      <c r="D72" s="4"/>
      <c r="E72" s="42">
        <f t="shared" ca="1" si="4"/>
        <v>44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44</v>
      </c>
    </row>
    <row r="73" spans="1:13" x14ac:dyDescent="0.3">
      <c r="A73" s="16"/>
      <c r="B73" s="4" t="s">
        <v>345</v>
      </c>
      <c r="C73" s="3"/>
      <c r="D73" s="4"/>
      <c r="E73" s="42">
        <f t="shared" ca="1" si="4"/>
        <v>98</v>
      </c>
      <c r="F73" s="39">
        <f t="shared" ca="1" si="3"/>
        <v>0</v>
      </c>
      <c r="G73" s="39">
        <v>0</v>
      </c>
      <c r="H73" s="39">
        <f t="shared" ca="1" si="5"/>
        <v>13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85</v>
      </c>
    </row>
    <row r="74" spans="1:13" x14ac:dyDescent="0.3">
      <c r="A74" s="16"/>
      <c r="B74" s="4" t="s">
        <v>346</v>
      </c>
      <c r="C74" s="3"/>
      <c r="D74" s="4"/>
      <c r="E74" s="42">
        <f t="shared" ca="1" si="4"/>
        <v>-265</v>
      </c>
      <c r="F74" s="39">
        <f t="shared" ca="1" si="3"/>
        <v>100</v>
      </c>
      <c r="G74" s="39">
        <v>0</v>
      </c>
      <c r="H74" s="39">
        <f t="shared" ca="1" si="5"/>
        <v>30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-195</v>
      </c>
    </row>
    <row r="75" spans="1:13" x14ac:dyDescent="0.3">
      <c r="A75" s="16"/>
      <c r="B75" s="4" t="s">
        <v>347</v>
      </c>
      <c r="C75" s="3"/>
      <c r="D75" s="4"/>
      <c r="E75" s="42">
        <f t="shared" ca="1" si="4"/>
        <v>-25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-25</v>
      </c>
    </row>
    <row r="76" spans="1:13" x14ac:dyDescent="0.3">
      <c r="A76" s="16"/>
      <c r="B76" s="4" t="s">
        <v>348</v>
      </c>
      <c r="C76" s="3"/>
      <c r="D76" s="4"/>
      <c r="E76" s="42">
        <f t="shared" ca="1" si="4"/>
        <v>-5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-5</v>
      </c>
    </row>
    <row r="77" spans="1:13" x14ac:dyDescent="0.3">
      <c r="A77" s="16"/>
      <c r="B77" s="4" t="s">
        <v>349</v>
      </c>
      <c r="C77" s="3"/>
      <c r="D77" s="4"/>
      <c r="E77" s="42">
        <f t="shared" ca="1" si="4"/>
        <v>3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3</v>
      </c>
    </row>
    <row r="78" spans="1:13" x14ac:dyDescent="0.3">
      <c r="A78" s="16"/>
      <c r="B78" s="4" t="s">
        <v>350</v>
      </c>
      <c r="C78" s="3"/>
      <c r="D78" s="4"/>
      <c r="E78" s="42">
        <f t="shared" ca="1" si="4"/>
        <v>48</v>
      </c>
      <c r="F78" s="39">
        <f t="shared" ca="1" si="3"/>
        <v>0</v>
      </c>
      <c r="G78" s="39">
        <v>0</v>
      </c>
      <c r="H78" s="39">
        <f t="shared" ca="1" si="5"/>
        <v>5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43</v>
      </c>
    </row>
    <row r="79" spans="1:13" x14ac:dyDescent="0.3">
      <c r="A79" s="16"/>
      <c r="B79" s="4" t="s">
        <v>351</v>
      </c>
      <c r="C79" s="3"/>
      <c r="D79" s="4"/>
      <c r="E79" s="42">
        <f t="shared" ca="1" si="4"/>
        <v>55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55</v>
      </c>
    </row>
    <row r="80" spans="1:13" x14ac:dyDescent="0.3">
      <c r="A80" s="16"/>
      <c r="B80" s="4" t="s">
        <v>352</v>
      </c>
      <c r="C80" s="3"/>
      <c r="D80" s="4"/>
      <c r="E80" s="42">
        <f t="shared" ca="1" si="4"/>
        <v>279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279</v>
      </c>
    </row>
    <row r="81" spans="1:13" x14ac:dyDescent="0.3">
      <c r="A81" s="16"/>
      <c r="B81" s="4" t="s">
        <v>353</v>
      </c>
      <c r="C81" s="3"/>
      <c r="D81" s="4"/>
      <c r="E81" s="42">
        <f t="shared" ca="1" si="4"/>
        <v>-20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-20</v>
      </c>
    </row>
    <row r="82" spans="1:13" x14ac:dyDescent="0.3">
      <c r="A82" s="16"/>
      <c r="B82" s="4" t="s">
        <v>354</v>
      </c>
      <c r="C82" s="3"/>
      <c r="D82" s="4"/>
      <c r="E82" s="42">
        <f t="shared" ca="1" si="4"/>
        <v>63</v>
      </c>
      <c r="F82" s="39">
        <f t="shared" ca="1" si="3"/>
        <v>0</v>
      </c>
      <c r="G82" s="39">
        <v>0</v>
      </c>
      <c r="H82" s="39">
        <f t="shared" ca="1" si="5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63</v>
      </c>
    </row>
    <row r="83" spans="1:13" x14ac:dyDescent="0.3">
      <c r="A83" s="16"/>
      <c r="B83" s="4" t="s">
        <v>38</v>
      </c>
      <c r="C83" s="3"/>
      <c r="D83" s="4"/>
      <c r="E83" s="42">
        <f t="shared" ca="1" si="4"/>
        <v>-5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-5</v>
      </c>
    </row>
    <row r="84" spans="1:13" x14ac:dyDescent="0.3">
      <c r="A84" s="16"/>
      <c r="B84" s="4" t="s">
        <v>355</v>
      </c>
      <c r="C84" s="3"/>
      <c r="D84" s="4"/>
      <c r="E84" s="42">
        <f t="shared" ca="1" si="4"/>
        <v>130</v>
      </c>
      <c r="F84" s="39">
        <f t="shared" ca="1" si="3"/>
        <v>0</v>
      </c>
      <c r="G84" s="39">
        <v>0</v>
      </c>
      <c r="H84" s="39">
        <f t="shared" ca="1" si="5"/>
        <v>20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110</v>
      </c>
    </row>
    <row r="85" spans="1:13" x14ac:dyDescent="0.3">
      <c r="A85" s="16"/>
      <c r="B85" s="4" t="s">
        <v>273</v>
      </c>
      <c r="C85" s="3"/>
      <c r="D85" s="4"/>
      <c r="E85" s="42">
        <f t="shared" ca="1" si="4"/>
        <v>23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23</v>
      </c>
    </row>
    <row r="86" spans="1:13" x14ac:dyDescent="0.3">
      <c r="A86" s="16"/>
      <c r="B86" s="4" t="s">
        <v>356</v>
      </c>
      <c r="C86" s="3"/>
      <c r="D86" s="4"/>
      <c r="E86" s="42">
        <f t="shared" ca="1" si="4"/>
        <v>15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15</v>
      </c>
    </row>
    <row r="87" spans="1:13" x14ac:dyDescent="0.3">
      <c r="A87" s="16"/>
      <c r="B87" s="4" t="s">
        <v>274</v>
      </c>
      <c r="C87" s="3"/>
      <c r="D87" s="4"/>
      <c r="E87" s="42">
        <f t="shared" ca="1" si="4"/>
        <v>12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12</v>
      </c>
    </row>
    <row r="88" spans="1:13" x14ac:dyDescent="0.3">
      <c r="A88" s="16"/>
      <c r="B88" s="4" t="s">
        <v>357</v>
      </c>
      <c r="C88" s="3"/>
      <c r="D88" s="4"/>
      <c r="E88" s="42">
        <f t="shared" ca="1" si="4"/>
        <v>310</v>
      </c>
      <c r="F88" s="39">
        <f t="shared" ca="1" si="3"/>
        <v>200</v>
      </c>
      <c r="G88" s="39">
        <v>0</v>
      </c>
      <c r="H88" s="39">
        <f t="shared" ca="1" si="5"/>
        <v>20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490</v>
      </c>
    </row>
    <row r="89" spans="1:13" x14ac:dyDescent="0.3">
      <c r="A89" s="16"/>
      <c r="B89" s="4" t="s">
        <v>358</v>
      </c>
      <c r="C89" s="3"/>
      <c r="D89" s="4"/>
      <c r="E89" s="42">
        <f t="shared" ca="1" si="4"/>
        <v>90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90</v>
      </c>
    </row>
    <row r="90" spans="1:13" x14ac:dyDescent="0.3">
      <c r="A90" s="16"/>
      <c r="B90" s="4" t="s">
        <v>359</v>
      </c>
      <c r="C90" s="3"/>
      <c r="D90" s="4"/>
      <c r="E90" s="42">
        <f t="shared" ca="1" si="4"/>
        <v>40</v>
      </c>
      <c r="F90" s="39">
        <f t="shared" ca="1" si="3"/>
        <v>0</v>
      </c>
      <c r="G90" s="39">
        <v>0</v>
      </c>
      <c r="H90" s="39">
        <f t="shared" ca="1" si="5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40</v>
      </c>
    </row>
    <row r="91" spans="1:13" x14ac:dyDescent="0.3">
      <c r="A91" s="16"/>
      <c r="B91" s="4" t="s">
        <v>360</v>
      </c>
      <c r="C91" s="3"/>
      <c r="D91" s="4"/>
      <c r="E91" s="42">
        <f t="shared" ca="1" si="4"/>
        <v>55</v>
      </c>
      <c r="F91" s="39">
        <f t="shared" ca="1" si="3"/>
        <v>0</v>
      </c>
      <c r="G91" s="39">
        <v>0</v>
      </c>
      <c r="H91" s="39">
        <f t="shared" ca="1" si="5"/>
        <v>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55</v>
      </c>
    </row>
    <row r="92" spans="1:13" x14ac:dyDescent="0.3">
      <c r="A92" s="16"/>
      <c r="B92" s="4" t="s">
        <v>361</v>
      </c>
      <c r="C92" s="3"/>
      <c r="D92" s="4"/>
      <c r="E92" s="42">
        <f t="shared" ca="1" si="4"/>
        <v>-8</v>
      </c>
      <c r="F92" s="39">
        <f t="shared" ca="1" si="3"/>
        <v>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-8</v>
      </c>
    </row>
    <row r="93" spans="1:13" x14ac:dyDescent="0.3">
      <c r="A93" s="16"/>
      <c r="B93" s="4" t="s">
        <v>362</v>
      </c>
      <c r="C93" s="3"/>
      <c r="D93" s="4"/>
      <c r="E93" s="42">
        <f t="shared" ca="1" si="4"/>
        <v>28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28</v>
      </c>
    </row>
    <row r="94" spans="1:13" x14ac:dyDescent="0.3">
      <c r="A94" s="16"/>
      <c r="B94" s="4" t="s">
        <v>366</v>
      </c>
      <c r="C94" s="3"/>
      <c r="D94" s="4"/>
      <c r="E94" s="42">
        <f t="shared" ca="1" si="4"/>
        <v>-220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-220</v>
      </c>
    </row>
    <row r="95" spans="1:13" x14ac:dyDescent="0.3">
      <c r="A95" s="16"/>
      <c r="B95" s="4" t="s">
        <v>367</v>
      </c>
      <c r="C95" s="3"/>
      <c r="D95" s="4"/>
      <c r="E95" s="42">
        <f t="shared" ca="1" si="4"/>
        <v>115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115</v>
      </c>
    </row>
    <row r="96" spans="1:13" x14ac:dyDescent="0.3">
      <c r="A96" s="16"/>
      <c r="B96" s="4" t="s">
        <v>370</v>
      </c>
      <c r="C96" s="3"/>
      <c r="D96" s="4"/>
      <c r="E96" s="42">
        <f t="shared" ca="1" si="4"/>
        <v>52</v>
      </c>
      <c r="F96" s="39">
        <f t="shared" ca="1" si="3"/>
        <v>0</v>
      </c>
      <c r="G96" s="39">
        <v>0</v>
      </c>
      <c r="H96" s="39">
        <f t="shared" ca="1" si="5"/>
        <v>11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41</v>
      </c>
    </row>
    <row r="97" spans="1:13" x14ac:dyDescent="0.3">
      <c r="A97" s="16"/>
      <c r="B97" s="4" t="s">
        <v>371</v>
      </c>
      <c r="C97" s="3"/>
      <c r="D97" s="4"/>
      <c r="E97" s="42">
        <f t="shared" ca="1" si="4"/>
        <v>6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6</v>
      </c>
    </row>
    <row r="98" spans="1:13" x14ac:dyDescent="0.3">
      <c r="A98" s="16"/>
      <c r="B98" s="4" t="s">
        <v>270</v>
      </c>
      <c r="C98" s="3"/>
      <c r="D98" s="4"/>
      <c r="E98" s="42">
        <f t="shared" ca="1" si="4"/>
        <v>35</v>
      </c>
      <c r="F98" s="39">
        <f t="shared" ca="1" si="3"/>
        <v>1100</v>
      </c>
      <c r="G98" s="39">
        <v>0</v>
      </c>
      <c r="H98" s="39">
        <f t="shared" ca="1" si="5"/>
        <v>715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420</v>
      </c>
    </row>
    <row r="99" spans="1:13" x14ac:dyDescent="0.3">
      <c r="A99" s="16"/>
      <c r="B99" s="4" t="s">
        <v>372</v>
      </c>
      <c r="C99" s="3"/>
      <c r="D99" s="4"/>
      <c r="E99" s="42">
        <f t="shared" ca="1" si="4"/>
        <v>0</v>
      </c>
      <c r="F99" s="39">
        <f t="shared" ca="1" si="3"/>
        <v>40</v>
      </c>
      <c r="G99" s="39">
        <v>0</v>
      </c>
      <c r="H99" s="39">
        <f t="shared" ca="1" si="5"/>
        <v>20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20</v>
      </c>
    </row>
    <row r="100" spans="1:13" x14ac:dyDescent="0.3">
      <c r="A100" s="16"/>
      <c r="B100" s="4" t="s">
        <v>373</v>
      </c>
      <c r="C100" s="3"/>
      <c r="D100" s="4"/>
      <c r="E100" s="42">
        <f t="shared" ca="1" si="4"/>
        <v>-3</v>
      </c>
      <c r="F100" s="39">
        <f t="shared" ca="1" si="3"/>
        <v>880</v>
      </c>
      <c r="G100" s="39">
        <v>0</v>
      </c>
      <c r="H100" s="39">
        <f t="shared" ca="1" si="5"/>
        <v>368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509</v>
      </c>
    </row>
    <row r="101" spans="1:13" ht="15" thickBot="1" x14ac:dyDescent="0.35">
      <c r="A101" s="16"/>
      <c r="B101" s="4" t="s">
        <v>383</v>
      </c>
      <c r="C101" s="3"/>
      <c r="D101" s="4"/>
      <c r="E101" s="42">
        <f t="shared" ca="1" si="4"/>
        <v>0</v>
      </c>
      <c r="F101" s="39">
        <f t="shared" ca="1" si="3"/>
        <v>70</v>
      </c>
      <c r="G101" s="39">
        <v>0</v>
      </c>
      <c r="H101" s="39">
        <f t="shared" ca="1" si="5"/>
        <v>105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-35</v>
      </c>
    </row>
    <row r="102" spans="1:13" ht="15" thickBot="1" x14ac:dyDescent="0.35">
      <c r="A102" s="16"/>
      <c r="B102" s="19"/>
      <c r="C102" s="18"/>
      <c r="D102" s="19" t="s">
        <v>18</v>
      </c>
      <c r="E102" s="24">
        <f t="shared" ref="E102:M102" ca="1" si="7">SUM(E3:E101)</f>
        <v>4899</v>
      </c>
      <c r="F102" s="24">
        <f t="shared" ca="1" si="7"/>
        <v>5870</v>
      </c>
      <c r="G102" s="24">
        <f t="shared" si="7"/>
        <v>0</v>
      </c>
      <c r="H102" s="24">
        <f t="shared" ca="1" si="7"/>
        <v>2306</v>
      </c>
      <c r="I102" s="24">
        <f t="shared" si="7"/>
        <v>0</v>
      </c>
      <c r="J102" s="24">
        <f t="shared" si="7"/>
        <v>0</v>
      </c>
      <c r="K102" s="24">
        <f t="shared" si="7"/>
        <v>0</v>
      </c>
      <c r="L102" s="24">
        <f t="shared" si="7"/>
        <v>0</v>
      </c>
      <c r="M102" s="25">
        <f t="shared" ca="1" si="7"/>
        <v>8463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1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4.4" customHeight="1" x14ac:dyDescent="0.3">
      <c r="A2" s="83" t="s">
        <v>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4.4" customHeight="1" x14ac:dyDescent="0.3">
      <c r="A3" s="83" t="s">
        <v>384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" customHeight="1" x14ac:dyDescent="0.3">
      <c r="A4" s="83" t="s">
        <v>385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4.4" customHeight="1" x14ac:dyDescent="0.3">
      <c r="A5" s="83" t="s">
        <v>34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14.4" customHeight="1" x14ac:dyDescent="0.3">
      <c r="A6" s="82" t="s">
        <v>36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14.4" customHeight="1" x14ac:dyDescent="0.3">
      <c r="A7" s="82" t="s">
        <v>374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ht="19.8" x14ac:dyDescent="0.3">
      <c r="A8" s="52" t="s">
        <v>12</v>
      </c>
      <c r="B8" s="52" t="s">
        <v>37</v>
      </c>
      <c r="C8" s="52" t="s">
        <v>35</v>
      </c>
      <c r="D8" s="52" t="s">
        <v>375</v>
      </c>
      <c r="E8" s="52" t="s">
        <v>3</v>
      </c>
      <c r="F8" s="52" t="s">
        <v>4</v>
      </c>
      <c r="G8" s="52" t="s">
        <v>5</v>
      </c>
      <c r="H8" s="52" t="s">
        <v>6</v>
      </c>
      <c r="I8" s="52" t="s">
        <v>7</v>
      </c>
      <c r="J8" s="52" t="s">
        <v>8</v>
      </c>
      <c r="K8" s="52" t="s">
        <v>9</v>
      </c>
      <c r="L8" s="52" t="s">
        <v>10</v>
      </c>
      <c r="M8" s="52" t="s">
        <v>11</v>
      </c>
    </row>
    <row r="9" spans="1:13" x14ac:dyDescent="0.3">
      <c r="A9" s="53" t="s">
        <v>376</v>
      </c>
      <c r="B9" s="54">
        <v>9062952</v>
      </c>
      <c r="C9" s="53" t="s">
        <v>38</v>
      </c>
      <c r="D9" s="54">
        <v>79234988</v>
      </c>
      <c r="E9" s="54">
        <v>-5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-5</v>
      </c>
    </row>
    <row r="10" spans="1:13" x14ac:dyDescent="0.3">
      <c r="A10" s="53" t="s">
        <v>376</v>
      </c>
      <c r="B10" s="54">
        <v>9062952</v>
      </c>
      <c r="C10" s="53" t="s">
        <v>354</v>
      </c>
      <c r="D10" s="54">
        <v>79277857</v>
      </c>
      <c r="E10" s="54">
        <v>63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63</v>
      </c>
    </row>
    <row r="11" spans="1:13" x14ac:dyDescent="0.3">
      <c r="A11" s="53" t="s">
        <v>376</v>
      </c>
      <c r="B11" s="54">
        <v>9062952</v>
      </c>
      <c r="C11" s="53" t="s">
        <v>355</v>
      </c>
      <c r="D11" s="54">
        <v>79297696</v>
      </c>
      <c r="E11" s="54">
        <v>130</v>
      </c>
      <c r="F11" s="54">
        <v>0</v>
      </c>
      <c r="G11" s="54">
        <v>0</v>
      </c>
      <c r="H11" s="54">
        <v>20</v>
      </c>
      <c r="I11" s="54">
        <v>0</v>
      </c>
      <c r="J11" s="54">
        <v>0</v>
      </c>
      <c r="K11" s="54">
        <v>0</v>
      </c>
      <c r="L11" s="54">
        <v>0</v>
      </c>
      <c r="M11" s="54">
        <v>110</v>
      </c>
    </row>
    <row r="12" spans="1:13" x14ac:dyDescent="0.3">
      <c r="A12" s="53" t="s">
        <v>376</v>
      </c>
      <c r="B12" s="54">
        <v>9062952</v>
      </c>
      <c r="C12" s="53" t="s">
        <v>377</v>
      </c>
      <c r="D12" s="54">
        <v>79696000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</row>
    <row r="13" spans="1:13" x14ac:dyDescent="0.3">
      <c r="A13" s="53" t="s">
        <v>376</v>
      </c>
      <c r="B13" s="54">
        <v>9062952</v>
      </c>
      <c r="C13" s="53" t="s">
        <v>278</v>
      </c>
      <c r="D13" s="54">
        <v>3822358</v>
      </c>
      <c r="E13" s="54">
        <v>-4</v>
      </c>
      <c r="F13" s="54">
        <v>40</v>
      </c>
      <c r="G13" s="54">
        <v>0</v>
      </c>
      <c r="H13" s="54">
        <v>20</v>
      </c>
      <c r="I13" s="54">
        <v>0</v>
      </c>
      <c r="J13" s="54">
        <v>0</v>
      </c>
      <c r="K13" s="54">
        <v>0</v>
      </c>
      <c r="L13" s="54">
        <v>0</v>
      </c>
      <c r="M13" s="54">
        <v>16</v>
      </c>
    </row>
    <row r="14" spans="1:13" x14ac:dyDescent="0.3">
      <c r="A14" s="53" t="s">
        <v>376</v>
      </c>
      <c r="B14" s="54">
        <v>9062952</v>
      </c>
      <c r="C14" s="53" t="s">
        <v>279</v>
      </c>
      <c r="D14" s="54">
        <v>3822366</v>
      </c>
      <c r="E14" s="54">
        <v>139</v>
      </c>
      <c r="F14" s="54">
        <v>0</v>
      </c>
      <c r="G14" s="54">
        <v>0</v>
      </c>
      <c r="H14" s="54">
        <v>15</v>
      </c>
      <c r="I14" s="54">
        <v>0</v>
      </c>
      <c r="J14" s="54">
        <v>0</v>
      </c>
      <c r="K14" s="54">
        <v>0</v>
      </c>
      <c r="L14" s="54">
        <v>0</v>
      </c>
      <c r="M14" s="54">
        <v>124</v>
      </c>
    </row>
    <row r="15" spans="1:13" x14ac:dyDescent="0.3">
      <c r="A15" s="53" t="s">
        <v>376</v>
      </c>
      <c r="B15" s="54">
        <v>9062952</v>
      </c>
      <c r="C15" s="53" t="s">
        <v>277</v>
      </c>
      <c r="D15" s="54">
        <v>3822331</v>
      </c>
      <c r="E15" s="54">
        <v>100</v>
      </c>
      <c r="F15" s="54">
        <v>80</v>
      </c>
      <c r="G15" s="54">
        <v>0</v>
      </c>
      <c r="H15" s="54">
        <v>10</v>
      </c>
      <c r="I15" s="54">
        <v>0</v>
      </c>
      <c r="J15" s="54">
        <v>0</v>
      </c>
      <c r="K15" s="54">
        <v>0</v>
      </c>
      <c r="L15" s="54">
        <v>0</v>
      </c>
      <c r="M15" s="54">
        <v>170</v>
      </c>
    </row>
    <row r="16" spans="1:13" x14ac:dyDescent="0.3">
      <c r="A16" s="53" t="s">
        <v>376</v>
      </c>
      <c r="B16" s="54">
        <v>9062952</v>
      </c>
      <c r="C16" s="53" t="s">
        <v>280</v>
      </c>
      <c r="D16" s="54">
        <v>86212544</v>
      </c>
      <c r="E16" s="54">
        <v>-870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-870</v>
      </c>
    </row>
    <row r="17" spans="1:13" x14ac:dyDescent="0.3">
      <c r="A17" s="53" t="s">
        <v>376</v>
      </c>
      <c r="B17" s="54">
        <v>9062952</v>
      </c>
      <c r="C17" s="53" t="s">
        <v>282</v>
      </c>
      <c r="D17" s="54">
        <v>86228564</v>
      </c>
      <c r="E17" s="54">
        <v>240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240</v>
      </c>
    </row>
    <row r="18" spans="1:13" x14ac:dyDescent="0.3">
      <c r="A18" s="53" t="s">
        <v>376</v>
      </c>
      <c r="B18" s="54">
        <v>9062952</v>
      </c>
      <c r="C18" s="53" t="s">
        <v>281</v>
      </c>
      <c r="D18" s="54">
        <v>86232308</v>
      </c>
      <c r="E18" s="54">
        <v>630</v>
      </c>
      <c r="F18" s="54">
        <v>0</v>
      </c>
      <c r="G18" s="54">
        <v>0</v>
      </c>
      <c r="H18" s="54">
        <v>50</v>
      </c>
      <c r="I18" s="54">
        <v>0</v>
      </c>
      <c r="J18" s="54">
        <v>0</v>
      </c>
      <c r="K18" s="54">
        <v>0</v>
      </c>
      <c r="L18" s="54">
        <v>0</v>
      </c>
      <c r="M18" s="54">
        <v>580</v>
      </c>
    </row>
    <row r="19" spans="1:13" x14ac:dyDescent="0.3">
      <c r="A19" s="53" t="s">
        <v>376</v>
      </c>
      <c r="B19" s="54">
        <v>9062952</v>
      </c>
      <c r="C19" s="53" t="s">
        <v>284</v>
      </c>
      <c r="D19" s="54">
        <v>6077322</v>
      </c>
      <c r="E19" s="54">
        <v>44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44</v>
      </c>
    </row>
    <row r="20" spans="1:13" x14ac:dyDescent="0.3">
      <c r="A20" s="53" t="s">
        <v>376</v>
      </c>
      <c r="B20" s="54">
        <v>9062952</v>
      </c>
      <c r="C20" s="53" t="s">
        <v>286</v>
      </c>
      <c r="D20" s="54">
        <v>5999978</v>
      </c>
      <c r="E20" s="54">
        <v>328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328</v>
      </c>
    </row>
    <row r="21" spans="1:13" x14ac:dyDescent="0.3">
      <c r="A21" s="53" t="s">
        <v>376</v>
      </c>
      <c r="B21" s="54">
        <v>9062952</v>
      </c>
      <c r="C21" s="53" t="s">
        <v>285</v>
      </c>
      <c r="D21" s="54">
        <v>6112179</v>
      </c>
      <c r="E21" s="54">
        <v>190</v>
      </c>
      <c r="F21" s="54">
        <v>200</v>
      </c>
      <c r="G21" s="54">
        <v>0</v>
      </c>
      <c r="H21" s="54">
        <v>40</v>
      </c>
      <c r="I21" s="54">
        <v>0</v>
      </c>
      <c r="J21" s="54">
        <v>0</v>
      </c>
      <c r="K21" s="54">
        <v>0</v>
      </c>
      <c r="L21" s="54">
        <v>0</v>
      </c>
      <c r="M21" s="54">
        <v>350</v>
      </c>
    </row>
    <row r="22" spans="1:13" x14ac:dyDescent="0.3">
      <c r="A22" s="53" t="s">
        <v>376</v>
      </c>
      <c r="B22" s="54">
        <v>9062952</v>
      </c>
      <c r="C22" s="53" t="s">
        <v>283</v>
      </c>
      <c r="D22" s="54">
        <v>6113191</v>
      </c>
      <c r="E22" s="54">
        <v>175</v>
      </c>
      <c r="F22" s="54">
        <v>100</v>
      </c>
      <c r="G22" s="54">
        <v>0</v>
      </c>
      <c r="H22" s="54">
        <v>50</v>
      </c>
      <c r="I22" s="54">
        <v>0</v>
      </c>
      <c r="J22" s="54">
        <v>0</v>
      </c>
      <c r="K22" s="54">
        <v>0</v>
      </c>
      <c r="L22" s="54">
        <v>0</v>
      </c>
      <c r="M22" s="54">
        <v>225</v>
      </c>
    </row>
    <row r="23" spans="1:13" x14ac:dyDescent="0.3">
      <c r="A23" s="53" t="s">
        <v>376</v>
      </c>
      <c r="B23" s="54">
        <v>9062952</v>
      </c>
      <c r="C23" s="53" t="s">
        <v>290</v>
      </c>
      <c r="D23" s="54">
        <v>5708361</v>
      </c>
      <c r="E23" s="54">
        <v>-256</v>
      </c>
      <c r="F23" s="54">
        <v>100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-156</v>
      </c>
    </row>
    <row r="24" spans="1:13" x14ac:dyDescent="0.3">
      <c r="A24" s="53" t="s">
        <v>376</v>
      </c>
      <c r="B24" s="54">
        <v>9062952</v>
      </c>
      <c r="C24" s="53" t="s">
        <v>288</v>
      </c>
      <c r="D24" s="54">
        <v>5699494</v>
      </c>
      <c r="E24" s="54">
        <v>-5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-5</v>
      </c>
    </row>
    <row r="25" spans="1:13" x14ac:dyDescent="0.3">
      <c r="A25" s="53" t="s">
        <v>376</v>
      </c>
      <c r="B25" s="54">
        <v>9062952</v>
      </c>
      <c r="C25" s="53" t="s">
        <v>289</v>
      </c>
      <c r="D25" s="54">
        <v>5704439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</row>
    <row r="26" spans="1:13" x14ac:dyDescent="0.3">
      <c r="A26" s="53" t="s">
        <v>376</v>
      </c>
      <c r="B26" s="54">
        <v>9062952</v>
      </c>
      <c r="C26" s="53" t="s">
        <v>287</v>
      </c>
      <c r="D26" s="54">
        <v>5703475</v>
      </c>
      <c r="E26" s="54">
        <v>32</v>
      </c>
      <c r="F26" s="54">
        <v>100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132</v>
      </c>
    </row>
    <row r="27" spans="1:13" x14ac:dyDescent="0.3">
      <c r="A27" s="53" t="s">
        <v>376</v>
      </c>
      <c r="B27" s="54">
        <v>9062952</v>
      </c>
      <c r="C27" s="53" t="s">
        <v>292</v>
      </c>
      <c r="D27" s="54">
        <v>79710852</v>
      </c>
      <c r="E27" s="54">
        <v>9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9</v>
      </c>
    </row>
    <row r="28" spans="1:13" x14ac:dyDescent="0.3">
      <c r="A28" s="53" t="s">
        <v>376</v>
      </c>
      <c r="B28" s="54">
        <v>9062952</v>
      </c>
      <c r="C28" s="53" t="s">
        <v>291</v>
      </c>
      <c r="D28" s="54">
        <v>79735219</v>
      </c>
      <c r="E28" s="54">
        <v>165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165</v>
      </c>
    </row>
    <row r="29" spans="1:13" x14ac:dyDescent="0.3">
      <c r="A29" s="53" t="s">
        <v>376</v>
      </c>
      <c r="B29" s="54">
        <v>9062952</v>
      </c>
      <c r="C29" s="53" t="s">
        <v>293</v>
      </c>
      <c r="D29" s="54">
        <v>79985169</v>
      </c>
      <c r="E29" s="54">
        <v>-89</v>
      </c>
      <c r="F29" s="54">
        <v>0</v>
      </c>
      <c r="G29" s="54">
        <v>0</v>
      </c>
      <c r="H29" s="54">
        <v>5</v>
      </c>
      <c r="I29" s="54">
        <v>0</v>
      </c>
      <c r="J29" s="54">
        <v>0</v>
      </c>
      <c r="K29" s="54">
        <v>0</v>
      </c>
      <c r="L29" s="54">
        <v>0</v>
      </c>
      <c r="M29" s="54">
        <v>-94</v>
      </c>
    </row>
    <row r="30" spans="1:13" x14ac:dyDescent="0.3">
      <c r="A30" s="53" t="s">
        <v>376</v>
      </c>
      <c r="B30" s="54">
        <v>9062952</v>
      </c>
      <c r="C30" s="53" t="s">
        <v>295</v>
      </c>
      <c r="D30" s="54">
        <v>3823303</v>
      </c>
      <c r="E30" s="54">
        <v>10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10</v>
      </c>
    </row>
    <row r="31" spans="1:13" x14ac:dyDescent="0.3">
      <c r="A31" s="53" t="s">
        <v>376</v>
      </c>
      <c r="B31" s="54">
        <v>9062952</v>
      </c>
      <c r="C31" s="53" t="s">
        <v>297</v>
      </c>
      <c r="D31" s="54">
        <v>3823370</v>
      </c>
      <c r="E31" s="54">
        <v>80</v>
      </c>
      <c r="F31" s="54">
        <v>0</v>
      </c>
      <c r="G31" s="54">
        <v>0</v>
      </c>
      <c r="H31" s="54">
        <v>20</v>
      </c>
      <c r="I31" s="54">
        <v>0</v>
      </c>
      <c r="J31" s="54">
        <v>0</v>
      </c>
      <c r="K31" s="54">
        <v>0</v>
      </c>
      <c r="L31" s="54">
        <v>0</v>
      </c>
      <c r="M31" s="54">
        <v>60</v>
      </c>
    </row>
    <row r="32" spans="1:13" x14ac:dyDescent="0.3">
      <c r="A32" s="53" t="s">
        <v>376</v>
      </c>
      <c r="B32" s="54">
        <v>9062952</v>
      </c>
      <c r="C32" s="53" t="s">
        <v>296</v>
      </c>
      <c r="D32" s="54">
        <v>3823346</v>
      </c>
      <c r="E32" s="54">
        <v>140</v>
      </c>
      <c r="F32" s="54">
        <v>0</v>
      </c>
      <c r="G32" s="54">
        <v>0</v>
      </c>
      <c r="H32" s="54">
        <v>40</v>
      </c>
      <c r="I32" s="54">
        <v>0</v>
      </c>
      <c r="J32" s="54">
        <v>0</v>
      </c>
      <c r="K32" s="54">
        <v>0</v>
      </c>
      <c r="L32" s="54">
        <v>0</v>
      </c>
      <c r="M32" s="54">
        <v>100</v>
      </c>
    </row>
    <row r="33" spans="1:13" x14ac:dyDescent="0.3">
      <c r="A33" s="53" t="s">
        <v>376</v>
      </c>
      <c r="B33" s="54">
        <v>9062952</v>
      </c>
      <c r="C33" s="53" t="s">
        <v>299</v>
      </c>
      <c r="D33" s="54">
        <v>79435487</v>
      </c>
      <c r="E33" s="54">
        <v>116</v>
      </c>
      <c r="F33" s="54">
        <v>0</v>
      </c>
      <c r="G33" s="54">
        <v>0</v>
      </c>
      <c r="H33" s="54">
        <v>26</v>
      </c>
      <c r="I33" s="54">
        <v>0</v>
      </c>
      <c r="J33" s="54">
        <v>0</v>
      </c>
      <c r="K33" s="54">
        <v>0</v>
      </c>
      <c r="L33" s="54">
        <v>0</v>
      </c>
      <c r="M33" s="54">
        <v>90</v>
      </c>
    </row>
    <row r="34" spans="1:13" x14ac:dyDescent="0.3">
      <c r="A34" s="53" t="s">
        <v>376</v>
      </c>
      <c r="B34" s="54">
        <v>9062952</v>
      </c>
      <c r="C34" s="53" t="s">
        <v>300</v>
      </c>
      <c r="D34" s="54">
        <v>4299034</v>
      </c>
      <c r="E34" s="54">
        <v>-18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-18</v>
      </c>
    </row>
    <row r="35" spans="1:13" x14ac:dyDescent="0.3">
      <c r="A35" s="53" t="s">
        <v>376</v>
      </c>
      <c r="B35" s="54">
        <v>9062952</v>
      </c>
      <c r="C35" s="53" t="s">
        <v>298</v>
      </c>
      <c r="D35" s="54">
        <v>4299026</v>
      </c>
      <c r="E35" s="54">
        <v>71</v>
      </c>
      <c r="F35" s="54">
        <v>0</v>
      </c>
      <c r="G35" s="54">
        <v>0</v>
      </c>
      <c r="H35" s="54">
        <v>53</v>
      </c>
      <c r="I35" s="54">
        <v>0</v>
      </c>
      <c r="J35" s="54">
        <v>0</v>
      </c>
      <c r="K35" s="54">
        <v>0</v>
      </c>
      <c r="L35" s="54">
        <v>0</v>
      </c>
      <c r="M35" s="54">
        <v>18</v>
      </c>
    </row>
    <row r="36" spans="1:13" x14ac:dyDescent="0.3">
      <c r="A36" s="53" t="s">
        <v>376</v>
      </c>
      <c r="B36" s="54">
        <v>9062952</v>
      </c>
      <c r="C36" s="53" t="s">
        <v>302</v>
      </c>
      <c r="D36" s="54">
        <v>85402838</v>
      </c>
      <c r="E36" s="54">
        <v>42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42</v>
      </c>
    </row>
    <row r="37" spans="1:13" x14ac:dyDescent="0.3">
      <c r="A37" s="53" t="s">
        <v>376</v>
      </c>
      <c r="B37" s="54">
        <v>9062952</v>
      </c>
      <c r="C37" s="53" t="s">
        <v>301</v>
      </c>
      <c r="D37" s="54">
        <v>84065757</v>
      </c>
      <c r="E37" s="54">
        <v>167</v>
      </c>
      <c r="F37" s="54">
        <v>50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217</v>
      </c>
    </row>
    <row r="38" spans="1:13" x14ac:dyDescent="0.3">
      <c r="A38" s="53" t="s">
        <v>376</v>
      </c>
      <c r="B38" s="54">
        <v>9062952</v>
      </c>
      <c r="C38" s="53" t="s">
        <v>303</v>
      </c>
      <c r="D38" s="54">
        <v>79305885</v>
      </c>
      <c r="E38" s="54">
        <v>104</v>
      </c>
      <c r="F38" s="54">
        <v>200</v>
      </c>
      <c r="G38" s="54">
        <v>0</v>
      </c>
      <c r="H38" s="54">
        <v>20</v>
      </c>
      <c r="I38" s="54">
        <v>0</v>
      </c>
      <c r="J38" s="54">
        <v>0</v>
      </c>
      <c r="K38" s="54">
        <v>0</v>
      </c>
      <c r="L38" s="54">
        <v>0</v>
      </c>
      <c r="M38" s="54">
        <v>284</v>
      </c>
    </row>
    <row r="39" spans="1:13" x14ac:dyDescent="0.3">
      <c r="A39" s="53" t="s">
        <v>376</v>
      </c>
      <c r="B39" s="54">
        <v>9062952</v>
      </c>
      <c r="C39" s="53" t="s">
        <v>304</v>
      </c>
      <c r="D39" s="54">
        <v>79224699</v>
      </c>
      <c r="E39" s="54">
        <v>54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54</v>
      </c>
    </row>
    <row r="40" spans="1:13" x14ac:dyDescent="0.3">
      <c r="A40" s="53" t="s">
        <v>376</v>
      </c>
      <c r="B40" s="54">
        <v>9062952</v>
      </c>
      <c r="C40" s="53" t="s">
        <v>305</v>
      </c>
      <c r="D40" s="54">
        <v>80942990</v>
      </c>
      <c r="E40" s="54">
        <v>40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40</v>
      </c>
    </row>
    <row r="41" spans="1:13" x14ac:dyDescent="0.3">
      <c r="A41" s="53" t="s">
        <v>376</v>
      </c>
      <c r="B41" s="54">
        <v>9062952</v>
      </c>
      <c r="C41" s="53" t="s">
        <v>307</v>
      </c>
      <c r="D41" s="54">
        <v>79504438</v>
      </c>
      <c r="E41" s="54">
        <v>-15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-15</v>
      </c>
    </row>
    <row r="42" spans="1:13" x14ac:dyDescent="0.3">
      <c r="A42" s="53" t="s">
        <v>376</v>
      </c>
      <c r="B42" s="54">
        <v>9062952</v>
      </c>
      <c r="C42" s="53" t="s">
        <v>309</v>
      </c>
      <c r="D42" s="54">
        <v>79652933</v>
      </c>
      <c r="E42" s="54">
        <v>2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2</v>
      </c>
    </row>
    <row r="43" spans="1:13" x14ac:dyDescent="0.3">
      <c r="A43" s="53" t="s">
        <v>376</v>
      </c>
      <c r="B43" s="54">
        <v>9062952</v>
      </c>
      <c r="C43" s="53" t="s">
        <v>308</v>
      </c>
      <c r="D43" s="54">
        <v>79682271</v>
      </c>
      <c r="E43" s="54">
        <v>-153</v>
      </c>
      <c r="F43" s="54">
        <v>0</v>
      </c>
      <c r="G43" s="54">
        <v>0</v>
      </c>
      <c r="H43" s="54">
        <v>20</v>
      </c>
      <c r="I43" s="54">
        <v>0</v>
      </c>
      <c r="J43" s="54">
        <v>0</v>
      </c>
      <c r="K43" s="54">
        <v>0</v>
      </c>
      <c r="L43" s="54">
        <v>0</v>
      </c>
      <c r="M43" s="54">
        <v>-173</v>
      </c>
    </row>
    <row r="44" spans="1:13" x14ac:dyDescent="0.3">
      <c r="A44" s="53" t="s">
        <v>376</v>
      </c>
      <c r="B44" s="54">
        <v>9062952</v>
      </c>
      <c r="C44" s="53" t="s">
        <v>306</v>
      </c>
      <c r="D44" s="54">
        <v>79629125</v>
      </c>
      <c r="E44" s="54">
        <v>136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136</v>
      </c>
    </row>
    <row r="45" spans="1:13" x14ac:dyDescent="0.3">
      <c r="A45" s="53" t="s">
        <v>376</v>
      </c>
      <c r="B45" s="54">
        <v>9062952</v>
      </c>
      <c r="C45" s="53" t="s">
        <v>310</v>
      </c>
      <c r="D45" s="54">
        <v>85760270</v>
      </c>
      <c r="E45" s="54">
        <v>60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60</v>
      </c>
    </row>
    <row r="46" spans="1:13" x14ac:dyDescent="0.3">
      <c r="A46" s="53" t="s">
        <v>376</v>
      </c>
      <c r="B46" s="54">
        <v>9062952</v>
      </c>
      <c r="C46" s="53" t="s">
        <v>311</v>
      </c>
      <c r="D46" s="54">
        <v>85811770</v>
      </c>
      <c r="E46" s="54">
        <v>258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258</v>
      </c>
    </row>
    <row r="47" spans="1:13" x14ac:dyDescent="0.3">
      <c r="A47" s="53" t="s">
        <v>376</v>
      </c>
      <c r="B47" s="54">
        <v>9062952</v>
      </c>
      <c r="C47" s="53" t="s">
        <v>272</v>
      </c>
      <c r="D47" s="54">
        <v>80034733</v>
      </c>
      <c r="E47" s="54">
        <v>128</v>
      </c>
      <c r="F47" s="54">
        <v>300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428</v>
      </c>
    </row>
    <row r="48" spans="1:13" x14ac:dyDescent="0.3">
      <c r="A48" s="53" t="s">
        <v>376</v>
      </c>
      <c r="B48" s="54">
        <v>9062952</v>
      </c>
      <c r="C48" s="53" t="s">
        <v>313</v>
      </c>
      <c r="D48" s="54">
        <v>84995681</v>
      </c>
      <c r="E48" s="54">
        <v>35</v>
      </c>
      <c r="F48" s="54">
        <v>80</v>
      </c>
      <c r="G48" s="54">
        <v>0</v>
      </c>
      <c r="H48" s="54">
        <v>10</v>
      </c>
      <c r="I48" s="54">
        <v>0</v>
      </c>
      <c r="J48" s="54">
        <v>0</v>
      </c>
      <c r="K48" s="54">
        <v>0</v>
      </c>
      <c r="L48" s="54">
        <v>0</v>
      </c>
      <c r="M48" s="54">
        <v>105</v>
      </c>
    </row>
    <row r="49" spans="1:13" x14ac:dyDescent="0.3">
      <c r="A49" s="53" t="s">
        <v>376</v>
      </c>
      <c r="B49" s="54">
        <v>9062952</v>
      </c>
      <c r="C49" s="53" t="s">
        <v>312</v>
      </c>
      <c r="D49" s="54">
        <v>79664141</v>
      </c>
      <c r="E49" s="54">
        <v>90</v>
      </c>
      <c r="F49" s="54">
        <v>250</v>
      </c>
      <c r="G49" s="54">
        <v>0</v>
      </c>
      <c r="H49" s="54">
        <v>20</v>
      </c>
      <c r="I49" s="54">
        <v>0</v>
      </c>
      <c r="J49" s="54">
        <v>0</v>
      </c>
      <c r="K49" s="54">
        <v>0</v>
      </c>
      <c r="L49" s="54">
        <v>0</v>
      </c>
      <c r="M49" s="54">
        <v>320</v>
      </c>
    </row>
    <row r="50" spans="1:13" x14ac:dyDescent="0.3">
      <c r="A50" s="53" t="s">
        <v>376</v>
      </c>
      <c r="B50" s="54">
        <v>9062952</v>
      </c>
      <c r="C50" s="53" t="s">
        <v>315</v>
      </c>
      <c r="D50" s="54">
        <v>79641176</v>
      </c>
      <c r="E50" s="54">
        <v>-20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-20</v>
      </c>
    </row>
    <row r="51" spans="1:13" x14ac:dyDescent="0.3">
      <c r="A51" s="53" t="s">
        <v>376</v>
      </c>
      <c r="B51" s="54">
        <v>9062952</v>
      </c>
      <c r="C51" s="53" t="s">
        <v>314</v>
      </c>
      <c r="D51" s="54">
        <v>79632487</v>
      </c>
      <c r="E51" s="54">
        <v>50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50</v>
      </c>
    </row>
    <row r="52" spans="1:13" x14ac:dyDescent="0.3">
      <c r="A52" s="53" t="s">
        <v>376</v>
      </c>
      <c r="B52" s="54">
        <v>9062952</v>
      </c>
      <c r="C52" s="53" t="s">
        <v>316</v>
      </c>
      <c r="D52" s="54">
        <v>79215304</v>
      </c>
      <c r="E52" s="54">
        <v>-130</v>
      </c>
      <c r="F52" s="54">
        <v>1600</v>
      </c>
      <c r="G52" s="54">
        <v>0</v>
      </c>
      <c r="H52" s="54">
        <v>400</v>
      </c>
      <c r="I52" s="54">
        <v>0</v>
      </c>
      <c r="J52" s="54">
        <v>0</v>
      </c>
      <c r="K52" s="54">
        <v>0</v>
      </c>
      <c r="L52" s="54">
        <v>0</v>
      </c>
      <c r="M52" s="54">
        <v>1070</v>
      </c>
    </row>
    <row r="53" spans="1:13" x14ac:dyDescent="0.3">
      <c r="A53" s="53" t="s">
        <v>376</v>
      </c>
      <c r="B53" s="54">
        <v>9062952</v>
      </c>
      <c r="C53" s="53" t="s">
        <v>273</v>
      </c>
      <c r="D53" s="54">
        <v>79992327</v>
      </c>
      <c r="E53" s="54">
        <v>23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23</v>
      </c>
    </row>
    <row r="54" spans="1:13" x14ac:dyDescent="0.3">
      <c r="A54" s="53" t="s">
        <v>376</v>
      </c>
      <c r="B54" s="54">
        <v>9062952</v>
      </c>
      <c r="C54" s="53" t="s">
        <v>318</v>
      </c>
      <c r="D54" s="54">
        <v>6005062</v>
      </c>
      <c r="E54" s="54">
        <v>5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5</v>
      </c>
    </row>
    <row r="55" spans="1:13" x14ac:dyDescent="0.3">
      <c r="A55" s="53" t="s">
        <v>376</v>
      </c>
      <c r="B55" s="54">
        <v>9062952</v>
      </c>
      <c r="C55" s="53" t="s">
        <v>319</v>
      </c>
      <c r="D55" s="54">
        <v>6003167</v>
      </c>
      <c r="E55" s="54">
        <v>20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20</v>
      </c>
    </row>
    <row r="56" spans="1:13" x14ac:dyDescent="0.3">
      <c r="A56" s="53" t="s">
        <v>376</v>
      </c>
      <c r="B56" s="54">
        <v>9062952</v>
      </c>
      <c r="C56" s="53" t="s">
        <v>320</v>
      </c>
      <c r="D56" s="54">
        <v>6005291</v>
      </c>
      <c r="E56" s="54">
        <v>5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5</v>
      </c>
    </row>
    <row r="57" spans="1:13" x14ac:dyDescent="0.3">
      <c r="A57" s="53" t="s">
        <v>376</v>
      </c>
      <c r="B57" s="54">
        <v>9062952</v>
      </c>
      <c r="C57" s="53" t="s">
        <v>317</v>
      </c>
      <c r="D57" s="54">
        <v>5980436</v>
      </c>
      <c r="E57" s="54">
        <v>80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80</v>
      </c>
    </row>
    <row r="58" spans="1:13" x14ac:dyDescent="0.3">
      <c r="A58" s="53" t="s">
        <v>376</v>
      </c>
      <c r="B58" s="54">
        <v>9062952</v>
      </c>
      <c r="C58" s="53" t="s">
        <v>323</v>
      </c>
      <c r="D58" s="54">
        <v>84470481</v>
      </c>
      <c r="E58" s="54">
        <v>1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1</v>
      </c>
    </row>
    <row r="59" spans="1:13" x14ac:dyDescent="0.3">
      <c r="A59" s="53" t="s">
        <v>376</v>
      </c>
      <c r="B59" s="54">
        <v>9062952</v>
      </c>
      <c r="C59" s="53" t="s">
        <v>322</v>
      </c>
      <c r="D59" s="54">
        <v>80563523</v>
      </c>
      <c r="E59" s="54">
        <v>4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4</v>
      </c>
    </row>
    <row r="60" spans="1:13" x14ac:dyDescent="0.3">
      <c r="A60" s="53" t="s">
        <v>376</v>
      </c>
      <c r="B60" s="54">
        <v>9062952</v>
      </c>
      <c r="C60" s="53" t="s">
        <v>321</v>
      </c>
      <c r="D60" s="54">
        <v>80491085</v>
      </c>
      <c r="E60" s="54">
        <v>149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149</v>
      </c>
    </row>
    <row r="61" spans="1:13" x14ac:dyDescent="0.3">
      <c r="A61" s="53" t="s">
        <v>376</v>
      </c>
      <c r="B61" s="54">
        <v>9062952</v>
      </c>
      <c r="C61" s="53" t="s">
        <v>325</v>
      </c>
      <c r="D61" s="54">
        <v>80500823</v>
      </c>
      <c r="E61" s="54">
        <v>100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100</v>
      </c>
    </row>
    <row r="62" spans="1:13" x14ac:dyDescent="0.3">
      <c r="A62" s="53" t="s">
        <v>376</v>
      </c>
      <c r="B62" s="54">
        <v>9062952</v>
      </c>
      <c r="C62" s="53" t="s">
        <v>324</v>
      </c>
      <c r="D62" s="54">
        <v>80503385</v>
      </c>
      <c r="E62" s="54">
        <v>-25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-25</v>
      </c>
    </row>
    <row r="63" spans="1:13" x14ac:dyDescent="0.3">
      <c r="A63" s="53" t="s">
        <v>376</v>
      </c>
      <c r="B63" s="54">
        <v>9062952</v>
      </c>
      <c r="C63" s="53" t="s">
        <v>356</v>
      </c>
      <c r="D63" s="54">
        <v>80549652</v>
      </c>
      <c r="E63" s="54">
        <v>15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15</v>
      </c>
    </row>
    <row r="64" spans="1:13" x14ac:dyDescent="0.3">
      <c r="A64" s="53" t="s">
        <v>376</v>
      </c>
      <c r="B64" s="54">
        <v>9062952</v>
      </c>
      <c r="C64" s="53" t="s">
        <v>326</v>
      </c>
      <c r="D64" s="54">
        <v>80199414</v>
      </c>
      <c r="E64" s="54">
        <v>-74</v>
      </c>
      <c r="F64" s="54">
        <v>0</v>
      </c>
      <c r="G64" s="54">
        <v>0</v>
      </c>
      <c r="H64" s="54">
        <v>20</v>
      </c>
      <c r="I64" s="54">
        <v>0</v>
      </c>
      <c r="J64" s="54">
        <v>0</v>
      </c>
      <c r="K64" s="54">
        <v>0</v>
      </c>
      <c r="L64" s="54">
        <v>0</v>
      </c>
      <c r="M64" s="54">
        <v>-94</v>
      </c>
    </row>
    <row r="65" spans="1:13" x14ac:dyDescent="0.3">
      <c r="A65" s="53" t="s">
        <v>376</v>
      </c>
      <c r="B65" s="54">
        <v>9062952</v>
      </c>
      <c r="C65" s="53" t="s">
        <v>327</v>
      </c>
      <c r="D65" s="54">
        <v>80994974</v>
      </c>
      <c r="E65" s="54">
        <v>10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10</v>
      </c>
    </row>
    <row r="66" spans="1:13" x14ac:dyDescent="0.3">
      <c r="A66" s="53" t="s">
        <v>376</v>
      </c>
      <c r="B66" s="54">
        <v>9062952</v>
      </c>
      <c r="C66" s="53" t="s">
        <v>274</v>
      </c>
      <c r="D66" s="54">
        <v>79556837</v>
      </c>
      <c r="E66" s="54">
        <v>12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12</v>
      </c>
    </row>
    <row r="67" spans="1:13" x14ac:dyDescent="0.3">
      <c r="A67" s="53" t="s">
        <v>376</v>
      </c>
      <c r="B67" s="54">
        <v>9062952</v>
      </c>
      <c r="C67" s="53" t="s">
        <v>329</v>
      </c>
      <c r="D67" s="54">
        <v>79679505</v>
      </c>
      <c r="E67" s="54">
        <v>-10</v>
      </c>
      <c r="F67" s="54">
        <v>0</v>
      </c>
      <c r="G67" s="54">
        <v>0</v>
      </c>
      <c r="H67" s="54">
        <v>10</v>
      </c>
      <c r="I67" s="54">
        <v>0</v>
      </c>
      <c r="J67" s="54">
        <v>0</v>
      </c>
      <c r="K67" s="54">
        <v>0</v>
      </c>
      <c r="L67" s="54">
        <v>0</v>
      </c>
      <c r="M67" s="54">
        <v>-20</v>
      </c>
    </row>
    <row r="68" spans="1:13" x14ac:dyDescent="0.3">
      <c r="A68" s="53" t="s">
        <v>376</v>
      </c>
      <c r="B68" s="54">
        <v>9062952</v>
      </c>
      <c r="C68" s="53" t="s">
        <v>328</v>
      </c>
      <c r="D68" s="54">
        <v>79722605</v>
      </c>
      <c r="E68" s="54">
        <v>24</v>
      </c>
      <c r="F68" s="54">
        <v>100</v>
      </c>
      <c r="G68" s="54">
        <v>0</v>
      </c>
      <c r="H68" s="54">
        <v>10</v>
      </c>
      <c r="I68" s="54">
        <v>0</v>
      </c>
      <c r="J68" s="54">
        <v>0</v>
      </c>
      <c r="K68" s="54">
        <v>0</v>
      </c>
      <c r="L68" s="54">
        <v>0</v>
      </c>
      <c r="M68" s="54">
        <v>114</v>
      </c>
    </row>
    <row r="69" spans="1:13" x14ac:dyDescent="0.3">
      <c r="A69" s="53" t="s">
        <v>376</v>
      </c>
      <c r="B69" s="54">
        <v>9062952</v>
      </c>
      <c r="C69" s="53" t="s">
        <v>332</v>
      </c>
      <c r="D69" s="54">
        <v>80580061</v>
      </c>
      <c r="E69" s="54">
        <v>658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658</v>
      </c>
    </row>
    <row r="70" spans="1:13" x14ac:dyDescent="0.3">
      <c r="A70" s="53" t="s">
        <v>376</v>
      </c>
      <c r="B70" s="54">
        <v>9062952</v>
      </c>
      <c r="C70" s="53" t="s">
        <v>357</v>
      </c>
      <c r="D70" s="54">
        <v>80899920</v>
      </c>
      <c r="E70" s="54">
        <v>310</v>
      </c>
      <c r="F70" s="54">
        <v>200</v>
      </c>
      <c r="G70" s="54">
        <v>0</v>
      </c>
      <c r="H70" s="54">
        <v>20</v>
      </c>
      <c r="I70" s="54">
        <v>0</v>
      </c>
      <c r="J70" s="54">
        <v>0</v>
      </c>
      <c r="K70" s="54">
        <v>0</v>
      </c>
      <c r="L70" s="54">
        <v>0</v>
      </c>
      <c r="M70" s="54">
        <v>490</v>
      </c>
    </row>
    <row r="71" spans="1:13" x14ac:dyDescent="0.3">
      <c r="A71" s="53" t="s">
        <v>376</v>
      </c>
      <c r="B71" s="54">
        <v>9062952</v>
      </c>
      <c r="C71" s="53" t="s">
        <v>331</v>
      </c>
      <c r="D71" s="54">
        <v>79198698</v>
      </c>
      <c r="E71" s="54">
        <v>-25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-25</v>
      </c>
    </row>
    <row r="72" spans="1:13" x14ac:dyDescent="0.3">
      <c r="A72" s="53" t="s">
        <v>376</v>
      </c>
      <c r="B72" s="54">
        <v>9062952</v>
      </c>
      <c r="C72" s="53" t="s">
        <v>275</v>
      </c>
      <c r="D72" s="54">
        <v>79237790</v>
      </c>
      <c r="E72" s="54">
        <v>40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40</v>
      </c>
    </row>
    <row r="73" spans="1:13" x14ac:dyDescent="0.3">
      <c r="A73" s="53" t="s">
        <v>376</v>
      </c>
      <c r="B73" s="54">
        <v>9062952</v>
      </c>
      <c r="C73" s="53" t="s">
        <v>330</v>
      </c>
      <c r="D73" s="54">
        <v>79304102</v>
      </c>
      <c r="E73" s="54">
        <v>482</v>
      </c>
      <c r="F73" s="54">
        <v>0</v>
      </c>
      <c r="G73" s="54">
        <v>0</v>
      </c>
      <c r="H73" s="54">
        <v>50</v>
      </c>
      <c r="I73" s="54">
        <v>0</v>
      </c>
      <c r="J73" s="54">
        <v>0</v>
      </c>
      <c r="K73" s="54">
        <v>0</v>
      </c>
      <c r="L73" s="54">
        <v>0</v>
      </c>
      <c r="M73" s="54">
        <v>432</v>
      </c>
    </row>
    <row r="74" spans="1:13" x14ac:dyDescent="0.3">
      <c r="A74" s="53" t="s">
        <v>376</v>
      </c>
      <c r="B74" s="54">
        <v>9062952</v>
      </c>
      <c r="C74" s="53" t="s">
        <v>334</v>
      </c>
      <c r="D74" s="54">
        <v>79971362</v>
      </c>
      <c r="E74" s="54">
        <v>0</v>
      </c>
      <c r="F74" s="54">
        <v>80</v>
      </c>
      <c r="G74" s="54">
        <v>0</v>
      </c>
      <c r="H74" s="54">
        <v>40</v>
      </c>
      <c r="I74" s="54">
        <v>0</v>
      </c>
      <c r="J74" s="54">
        <v>0</v>
      </c>
      <c r="K74" s="54">
        <v>0</v>
      </c>
      <c r="L74" s="54">
        <v>0</v>
      </c>
      <c r="M74" s="54">
        <v>40</v>
      </c>
    </row>
    <row r="75" spans="1:13" x14ac:dyDescent="0.3">
      <c r="A75" s="53" t="s">
        <v>376</v>
      </c>
      <c r="B75" s="54">
        <v>9062952</v>
      </c>
      <c r="C75" s="53" t="s">
        <v>333</v>
      </c>
      <c r="D75" s="54">
        <v>79998538</v>
      </c>
      <c r="E75" s="54">
        <v>6</v>
      </c>
      <c r="F75" s="54">
        <v>100</v>
      </c>
      <c r="G75" s="54">
        <v>0</v>
      </c>
      <c r="H75" s="54">
        <v>40</v>
      </c>
      <c r="I75" s="54">
        <v>0</v>
      </c>
      <c r="J75" s="54">
        <v>0</v>
      </c>
      <c r="K75" s="54">
        <v>0</v>
      </c>
      <c r="L75" s="54">
        <v>0</v>
      </c>
      <c r="M75" s="54">
        <v>66</v>
      </c>
    </row>
    <row r="76" spans="1:13" x14ac:dyDescent="0.3">
      <c r="A76" s="53" t="s">
        <v>376</v>
      </c>
      <c r="B76" s="54">
        <v>9062952</v>
      </c>
      <c r="C76" s="53" t="s">
        <v>336</v>
      </c>
      <c r="D76" s="54">
        <v>3825128</v>
      </c>
      <c r="E76" s="54">
        <v>40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40</v>
      </c>
    </row>
    <row r="77" spans="1:13" x14ac:dyDescent="0.3">
      <c r="A77" s="53" t="s">
        <v>376</v>
      </c>
      <c r="B77" s="54">
        <v>9062952</v>
      </c>
      <c r="C77" s="53" t="s">
        <v>335</v>
      </c>
      <c r="D77" s="54">
        <v>3825098</v>
      </c>
      <c r="E77" s="54">
        <v>170</v>
      </c>
      <c r="F77" s="54">
        <v>0</v>
      </c>
      <c r="G77" s="54">
        <v>0</v>
      </c>
      <c r="H77" s="54">
        <v>15</v>
      </c>
      <c r="I77" s="54">
        <v>0</v>
      </c>
      <c r="J77" s="54">
        <v>0</v>
      </c>
      <c r="K77" s="54">
        <v>0</v>
      </c>
      <c r="L77" s="54">
        <v>0</v>
      </c>
      <c r="M77" s="54">
        <v>155</v>
      </c>
    </row>
    <row r="78" spans="1:13" x14ac:dyDescent="0.3">
      <c r="A78" s="53" t="s">
        <v>376</v>
      </c>
      <c r="B78" s="54">
        <v>9062952</v>
      </c>
      <c r="C78" s="53" t="s">
        <v>368</v>
      </c>
      <c r="D78" s="54">
        <v>80478488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</row>
    <row r="79" spans="1:13" x14ac:dyDescent="0.3">
      <c r="A79" s="53" t="s">
        <v>376</v>
      </c>
      <c r="B79" s="54">
        <v>9062952</v>
      </c>
      <c r="C79" s="53" t="s">
        <v>337</v>
      </c>
      <c r="D79" s="54">
        <v>80532261</v>
      </c>
      <c r="E79" s="54">
        <v>20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20</v>
      </c>
    </row>
    <row r="80" spans="1:13" x14ac:dyDescent="0.3">
      <c r="A80" s="53" t="s">
        <v>376</v>
      </c>
      <c r="B80" s="54">
        <v>9062952</v>
      </c>
      <c r="C80" s="53" t="s">
        <v>342</v>
      </c>
      <c r="D80" s="54">
        <v>5976951</v>
      </c>
      <c r="E80" s="54">
        <v>-60</v>
      </c>
      <c r="F80" s="54">
        <v>0</v>
      </c>
      <c r="G80" s="54">
        <v>0</v>
      </c>
      <c r="H80" s="54">
        <v>5</v>
      </c>
      <c r="I80" s="54">
        <v>0</v>
      </c>
      <c r="J80" s="54">
        <v>0</v>
      </c>
      <c r="K80" s="54">
        <v>0</v>
      </c>
      <c r="L80" s="54">
        <v>0</v>
      </c>
      <c r="M80" s="54">
        <v>-65</v>
      </c>
    </row>
    <row r="81" spans="1:13" x14ac:dyDescent="0.3">
      <c r="A81" s="53" t="s">
        <v>376</v>
      </c>
      <c r="B81" s="54">
        <v>9062952</v>
      </c>
      <c r="C81" s="53" t="s">
        <v>343</v>
      </c>
      <c r="D81" s="54">
        <v>5987678</v>
      </c>
      <c r="E81" s="54">
        <v>-278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-278</v>
      </c>
    </row>
    <row r="82" spans="1:13" x14ac:dyDescent="0.3">
      <c r="A82" s="53" t="s">
        <v>376</v>
      </c>
      <c r="B82" s="54">
        <v>9062952</v>
      </c>
      <c r="C82" s="53" t="s">
        <v>341</v>
      </c>
      <c r="D82" s="54">
        <v>5975343</v>
      </c>
      <c r="E82" s="54">
        <v>-5</v>
      </c>
      <c r="F82" s="54">
        <v>100</v>
      </c>
      <c r="G82" s="54">
        <v>0</v>
      </c>
      <c r="H82" s="54">
        <v>10</v>
      </c>
      <c r="I82" s="54">
        <v>0</v>
      </c>
      <c r="J82" s="54">
        <v>0</v>
      </c>
      <c r="K82" s="54">
        <v>0</v>
      </c>
      <c r="L82" s="54">
        <v>0</v>
      </c>
      <c r="M82" s="54">
        <v>85</v>
      </c>
    </row>
    <row r="83" spans="1:13" x14ac:dyDescent="0.3">
      <c r="A83" s="53" t="s">
        <v>376</v>
      </c>
      <c r="B83" s="54">
        <v>9062952</v>
      </c>
      <c r="C83" s="53" t="s">
        <v>359</v>
      </c>
      <c r="D83" s="54">
        <v>81741565</v>
      </c>
      <c r="E83" s="54">
        <v>40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40</v>
      </c>
    </row>
    <row r="84" spans="1:13" x14ac:dyDescent="0.3">
      <c r="A84" s="53" t="s">
        <v>376</v>
      </c>
      <c r="B84" s="54">
        <v>9062952</v>
      </c>
      <c r="C84" s="53" t="s">
        <v>338</v>
      </c>
      <c r="D84" s="54">
        <v>84126616</v>
      </c>
      <c r="E84" s="54">
        <v>1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1</v>
      </c>
    </row>
    <row r="85" spans="1:13" x14ac:dyDescent="0.3">
      <c r="A85" s="53" t="s">
        <v>376</v>
      </c>
      <c r="B85" s="54">
        <v>9062952</v>
      </c>
      <c r="C85" s="53" t="s">
        <v>339</v>
      </c>
      <c r="D85" s="54">
        <v>79667140</v>
      </c>
      <c r="E85" s="54">
        <v>61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61</v>
      </c>
    </row>
    <row r="86" spans="1:13" x14ac:dyDescent="0.3">
      <c r="A86" s="53" t="s">
        <v>376</v>
      </c>
      <c r="B86" s="54">
        <v>9062952</v>
      </c>
      <c r="C86" s="53" t="s">
        <v>340</v>
      </c>
      <c r="D86" s="54">
        <v>80018703</v>
      </c>
      <c r="E86" s="54">
        <v>73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73</v>
      </c>
    </row>
    <row r="87" spans="1:13" x14ac:dyDescent="0.3">
      <c r="A87" s="53" t="s">
        <v>376</v>
      </c>
      <c r="B87" s="54">
        <v>9062952</v>
      </c>
      <c r="C87" s="53" t="s">
        <v>369</v>
      </c>
      <c r="D87" s="54">
        <v>84120863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</row>
    <row r="88" spans="1:13" x14ac:dyDescent="0.3">
      <c r="A88" s="53" t="s">
        <v>376</v>
      </c>
      <c r="B88" s="54">
        <v>9062952</v>
      </c>
      <c r="C88" s="53" t="s">
        <v>344</v>
      </c>
      <c r="D88" s="54">
        <v>84093394</v>
      </c>
      <c r="E88" s="54">
        <v>44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44</v>
      </c>
    </row>
    <row r="89" spans="1:13" x14ac:dyDescent="0.3">
      <c r="A89" s="53" t="s">
        <v>376</v>
      </c>
      <c r="B89" s="54">
        <v>9062952</v>
      </c>
      <c r="C89" s="53" t="s">
        <v>370</v>
      </c>
      <c r="D89" s="54">
        <v>79052375</v>
      </c>
      <c r="E89" s="54">
        <v>52</v>
      </c>
      <c r="F89" s="54">
        <v>0</v>
      </c>
      <c r="G89" s="54">
        <v>0</v>
      </c>
      <c r="H89" s="54">
        <v>11</v>
      </c>
      <c r="I89" s="54">
        <v>0</v>
      </c>
      <c r="J89" s="54">
        <v>0</v>
      </c>
      <c r="K89" s="54">
        <v>0</v>
      </c>
      <c r="L89" s="54">
        <v>0</v>
      </c>
      <c r="M89" s="54">
        <v>41</v>
      </c>
    </row>
    <row r="90" spans="1:13" x14ac:dyDescent="0.3">
      <c r="A90" s="53" t="s">
        <v>376</v>
      </c>
      <c r="B90" s="54">
        <v>9062952</v>
      </c>
      <c r="C90" s="53" t="s">
        <v>345</v>
      </c>
      <c r="D90" s="54">
        <v>3825578</v>
      </c>
      <c r="E90" s="54">
        <v>98</v>
      </c>
      <c r="F90" s="54">
        <v>0</v>
      </c>
      <c r="G90" s="54">
        <v>0</v>
      </c>
      <c r="H90" s="54">
        <v>13</v>
      </c>
      <c r="I90" s="54">
        <v>0</v>
      </c>
      <c r="J90" s="54">
        <v>0</v>
      </c>
      <c r="K90" s="54">
        <v>0</v>
      </c>
      <c r="L90" s="54">
        <v>0</v>
      </c>
      <c r="M90" s="54">
        <v>85</v>
      </c>
    </row>
    <row r="91" spans="1:13" x14ac:dyDescent="0.3">
      <c r="A91" s="53" t="s">
        <v>376</v>
      </c>
      <c r="B91" s="54">
        <v>9062952</v>
      </c>
      <c r="C91" s="53" t="s">
        <v>371</v>
      </c>
      <c r="D91" s="54">
        <v>80939817</v>
      </c>
      <c r="E91" s="54">
        <v>6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6</v>
      </c>
    </row>
    <row r="92" spans="1:13" x14ac:dyDescent="0.3">
      <c r="A92" s="53" t="s">
        <v>376</v>
      </c>
      <c r="B92" s="54">
        <v>9062952</v>
      </c>
      <c r="C92" s="53" t="s">
        <v>361</v>
      </c>
      <c r="D92" s="54">
        <v>80845782</v>
      </c>
      <c r="E92" s="54">
        <v>-8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-8</v>
      </c>
    </row>
    <row r="93" spans="1:13" x14ac:dyDescent="0.3">
      <c r="A93" s="53" t="s">
        <v>376</v>
      </c>
      <c r="B93" s="54">
        <v>9062952</v>
      </c>
      <c r="C93" s="53" t="s">
        <v>360</v>
      </c>
      <c r="D93" s="54">
        <v>80895909</v>
      </c>
      <c r="E93" s="54">
        <v>55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55</v>
      </c>
    </row>
    <row r="94" spans="1:13" x14ac:dyDescent="0.3">
      <c r="A94" s="53" t="s">
        <v>376</v>
      </c>
      <c r="B94" s="54">
        <v>9062952</v>
      </c>
      <c r="C94" s="53" t="s">
        <v>348</v>
      </c>
      <c r="D94" s="54">
        <v>79987870</v>
      </c>
      <c r="E94" s="54">
        <v>-5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-5</v>
      </c>
    </row>
    <row r="95" spans="1:13" x14ac:dyDescent="0.3">
      <c r="A95" s="53" t="s">
        <v>376</v>
      </c>
      <c r="B95" s="54">
        <v>9062952</v>
      </c>
      <c r="C95" s="53" t="s">
        <v>347</v>
      </c>
      <c r="D95" s="54">
        <v>79706723</v>
      </c>
      <c r="E95" s="54">
        <v>-25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-25</v>
      </c>
    </row>
    <row r="96" spans="1:13" x14ac:dyDescent="0.3">
      <c r="A96" s="53" t="s">
        <v>376</v>
      </c>
      <c r="B96" s="54">
        <v>9062952</v>
      </c>
      <c r="C96" s="53" t="s">
        <v>346</v>
      </c>
      <c r="D96" s="54">
        <v>79641931</v>
      </c>
      <c r="E96" s="54">
        <v>-265</v>
      </c>
      <c r="F96" s="54">
        <v>100</v>
      </c>
      <c r="G96" s="54">
        <v>0</v>
      </c>
      <c r="H96" s="54">
        <v>30</v>
      </c>
      <c r="I96" s="54">
        <v>0</v>
      </c>
      <c r="J96" s="54">
        <v>0</v>
      </c>
      <c r="K96" s="54">
        <v>0</v>
      </c>
      <c r="L96" s="54">
        <v>0</v>
      </c>
      <c r="M96" s="54">
        <v>-195</v>
      </c>
    </row>
    <row r="97" spans="1:13" x14ac:dyDescent="0.3">
      <c r="A97" s="53" t="s">
        <v>376</v>
      </c>
      <c r="B97" s="54">
        <v>9062952</v>
      </c>
      <c r="C97" s="53" t="s">
        <v>349</v>
      </c>
      <c r="D97" s="54">
        <v>3826566</v>
      </c>
      <c r="E97" s="54">
        <v>3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3</v>
      </c>
    </row>
    <row r="98" spans="1:13" x14ac:dyDescent="0.3">
      <c r="A98" s="53" t="s">
        <v>376</v>
      </c>
      <c r="B98" s="54">
        <v>9062952</v>
      </c>
      <c r="C98" s="53" t="s">
        <v>372</v>
      </c>
      <c r="D98" s="54">
        <v>80938829</v>
      </c>
      <c r="E98" s="54">
        <v>0</v>
      </c>
      <c r="F98" s="54">
        <v>40</v>
      </c>
      <c r="G98" s="54">
        <v>0</v>
      </c>
      <c r="H98" s="54">
        <v>20</v>
      </c>
      <c r="I98" s="54">
        <v>0</v>
      </c>
      <c r="J98" s="54">
        <v>0</v>
      </c>
      <c r="K98" s="54">
        <v>0</v>
      </c>
      <c r="L98" s="54">
        <v>0</v>
      </c>
      <c r="M98" s="54">
        <v>20</v>
      </c>
    </row>
    <row r="99" spans="1:13" x14ac:dyDescent="0.3">
      <c r="A99" s="53" t="s">
        <v>376</v>
      </c>
      <c r="B99" s="54">
        <v>9062952</v>
      </c>
      <c r="C99" s="53" t="s">
        <v>362</v>
      </c>
      <c r="D99" s="54">
        <v>84407038</v>
      </c>
      <c r="E99" s="54">
        <v>28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28</v>
      </c>
    </row>
    <row r="100" spans="1:13" x14ac:dyDescent="0.3">
      <c r="A100" s="53" t="s">
        <v>376</v>
      </c>
      <c r="B100" s="54">
        <v>9062952</v>
      </c>
      <c r="C100" s="53" t="s">
        <v>350</v>
      </c>
      <c r="D100" s="54">
        <v>84474886</v>
      </c>
      <c r="E100" s="54">
        <v>48</v>
      </c>
      <c r="F100" s="54">
        <v>0</v>
      </c>
      <c r="G100" s="54">
        <v>0</v>
      </c>
      <c r="H100" s="54">
        <v>5</v>
      </c>
      <c r="I100" s="54">
        <v>0</v>
      </c>
      <c r="J100" s="54">
        <v>0</v>
      </c>
      <c r="K100" s="54">
        <v>0</v>
      </c>
      <c r="L100" s="54">
        <v>0</v>
      </c>
      <c r="M100" s="54">
        <v>43</v>
      </c>
    </row>
    <row r="101" spans="1:13" x14ac:dyDescent="0.3">
      <c r="A101" s="53" t="s">
        <v>376</v>
      </c>
      <c r="B101" s="54">
        <v>9062952</v>
      </c>
      <c r="C101" s="53" t="s">
        <v>353</v>
      </c>
      <c r="D101" s="54">
        <v>5955989</v>
      </c>
      <c r="E101" s="54">
        <v>-20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-20</v>
      </c>
    </row>
    <row r="102" spans="1:13" x14ac:dyDescent="0.3">
      <c r="A102" s="53" t="s">
        <v>376</v>
      </c>
      <c r="B102" s="54">
        <v>9062952</v>
      </c>
      <c r="C102" s="53" t="s">
        <v>352</v>
      </c>
      <c r="D102" s="54">
        <v>5966131</v>
      </c>
      <c r="E102" s="54">
        <v>279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279</v>
      </c>
    </row>
    <row r="103" spans="1:13" x14ac:dyDescent="0.3">
      <c r="A103" s="53" t="s">
        <v>376</v>
      </c>
      <c r="B103" s="54">
        <v>9062952</v>
      </c>
      <c r="C103" s="53" t="s">
        <v>351</v>
      </c>
      <c r="D103" s="54">
        <v>5994151</v>
      </c>
      <c r="E103" s="54">
        <v>55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55</v>
      </c>
    </row>
    <row r="104" spans="1:13" x14ac:dyDescent="0.3">
      <c r="A104" s="53" t="s">
        <v>376</v>
      </c>
      <c r="B104" s="54">
        <v>9062952</v>
      </c>
      <c r="C104" s="53" t="s">
        <v>270</v>
      </c>
      <c r="D104" s="54">
        <v>80891601</v>
      </c>
      <c r="E104" s="54">
        <v>35</v>
      </c>
      <c r="F104" s="54">
        <v>1100</v>
      </c>
      <c r="G104" s="54">
        <v>0</v>
      </c>
      <c r="H104" s="54">
        <v>715</v>
      </c>
      <c r="I104" s="54">
        <v>0</v>
      </c>
      <c r="J104" s="54">
        <v>0</v>
      </c>
      <c r="K104" s="54">
        <v>0</v>
      </c>
      <c r="L104" s="54">
        <v>0</v>
      </c>
      <c r="M104" s="54">
        <v>420</v>
      </c>
    </row>
    <row r="105" spans="1:13" x14ac:dyDescent="0.3">
      <c r="A105" s="53" t="s">
        <v>376</v>
      </c>
      <c r="B105" s="54">
        <v>9062952</v>
      </c>
      <c r="C105" s="53" t="s">
        <v>363</v>
      </c>
      <c r="D105" s="54">
        <v>86790122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</row>
    <row r="106" spans="1:13" x14ac:dyDescent="0.3">
      <c r="A106" s="53" t="s">
        <v>376</v>
      </c>
      <c r="B106" s="54">
        <v>9062952</v>
      </c>
      <c r="C106" s="53" t="s">
        <v>373</v>
      </c>
      <c r="D106" s="54">
        <v>12399904</v>
      </c>
      <c r="E106" s="54">
        <v>-3</v>
      </c>
      <c r="F106" s="54">
        <v>880</v>
      </c>
      <c r="G106" s="54">
        <v>0</v>
      </c>
      <c r="H106" s="54">
        <v>368</v>
      </c>
      <c r="I106" s="54">
        <v>0</v>
      </c>
      <c r="J106" s="54">
        <v>0</v>
      </c>
      <c r="K106" s="54">
        <v>0</v>
      </c>
      <c r="L106" s="54">
        <v>0</v>
      </c>
      <c r="M106" s="54">
        <v>509</v>
      </c>
    </row>
    <row r="107" spans="1:13" x14ac:dyDescent="0.3">
      <c r="A107" s="53" t="s">
        <v>376</v>
      </c>
      <c r="B107" s="54">
        <v>9062952</v>
      </c>
      <c r="C107" s="53" t="s">
        <v>383</v>
      </c>
      <c r="D107" s="54">
        <v>12759850</v>
      </c>
      <c r="E107" s="54">
        <v>0</v>
      </c>
      <c r="F107" s="54">
        <v>70</v>
      </c>
      <c r="G107" s="54">
        <v>0</v>
      </c>
      <c r="H107" s="54">
        <v>105</v>
      </c>
      <c r="I107" s="54">
        <v>0</v>
      </c>
      <c r="J107" s="54">
        <v>0</v>
      </c>
      <c r="K107" s="54">
        <v>0</v>
      </c>
      <c r="L107" s="54">
        <v>0</v>
      </c>
      <c r="M107" s="54">
        <v>-35</v>
      </c>
    </row>
    <row r="108" spans="1:13" x14ac:dyDescent="0.3">
      <c r="A108" s="53" t="s">
        <v>376</v>
      </c>
      <c r="B108" s="54">
        <v>9062952</v>
      </c>
      <c r="C108" s="53" t="s">
        <v>294</v>
      </c>
      <c r="D108" s="54">
        <v>3823311</v>
      </c>
      <c r="E108" s="54">
        <v>295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295</v>
      </c>
    </row>
    <row r="109" spans="1:13" x14ac:dyDescent="0.3">
      <c r="A109" s="53" t="s">
        <v>376</v>
      </c>
      <c r="B109" s="54">
        <v>9062952</v>
      </c>
      <c r="C109" s="53" t="s">
        <v>367</v>
      </c>
      <c r="D109" s="54">
        <v>6103692</v>
      </c>
      <c r="E109" s="54">
        <v>115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115</v>
      </c>
    </row>
    <row r="110" spans="1:13" x14ac:dyDescent="0.3">
      <c r="A110" s="53" t="s">
        <v>376</v>
      </c>
      <c r="B110" s="54">
        <v>9062952</v>
      </c>
      <c r="C110" s="53" t="s">
        <v>366</v>
      </c>
      <c r="D110" s="54">
        <v>3823281</v>
      </c>
      <c r="E110" s="54">
        <v>-220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-220</v>
      </c>
    </row>
    <row r="111" spans="1:13" x14ac:dyDescent="0.3">
      <c r="A111" s="53" t="s">
        <v>376</v>
      </c>
      <c r="B111" s="54">
        <v>9062952</v>
      </c>
      <c r="C111" s="53" t="s">
        <v>365</v>
      </c>
      <c r="D111" s="54">
        <v>86224801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</row>
    <row r="112" spans="1:13" x14ac:dyDescent="0.3">
      <c r="A112" s="53" t="s">
        <v>376</v>
      </c>
      <c r="B112" s="54">
        <v>9062952</v>
      </c>
      <c r="C112" s="53" t="s">
        <v>364</v>
      </c>
      <c r="D112" s="54">
        <v>86254468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</row>
    <row r="113" spans="1:13" x14ac:dyDescent="0.3">
      <c r="A113" s="53" t="s">
        <v>376</v>
      </c>
      <c r="B113" s="54">
        <v>9062952</v>
      </c>
      <c r="C113" s="53" t="s">
        <v>271</v>
      </c>
      <c r="D113" s="54">
        <v>5962667</v>
      </c>
      <c r="E113" s="54">
        <v>107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107</v>
      </c>
    </row>
    <row r="114" spans="1:13" x14ac:dyDescent="0.3">
      <c r="A114" s="53" t="s">
        <v>376</v>
      </c>
      <c r="B114" s="54">
        <v>9062952</v>
      </c>
      <c r="C114" s="53" t="s">
        <v>378</v>
      </c>
      <c r="D114" s="54">
        <v>9062952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</row>
    <row r="115" spans="1:13" x14ac:dyDescent="0.3">
      <c r="A115" s="55" t="s">
        <v>379</v>
      </c>
      <c r="B115" s="53"/>
      <c r="C115" s="53"/>
      <c r="D115" s="53"/>
      <c r="E115" s="54">
        <v>4809</v>
      </c>
      <c r="F115" s="54">
        <v>5870</v>
      </c>
      <c r="G115" s="54">
        <v>0</v>
      </c>
      <c r="H115" s="54">
        <v>2306</v>
      </c>
      <c r="I115" s="54">
        <v>0</v>
      </c>
      <c r="J115" s="54">
        <v>0</v>
      </c>
      <c r="K115" s="54">
        <v>0</v>
      </c>
      <c r="L115" s="54">
        <v>0</v>
      </c>
      <c r="M115" s="54">
        <v>8373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06"/>
  <sheetViews>
    <sheetView topLeftCell="A78" workbookViewId="0">
      <selection activeCell="B1" sqref="B1:B106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25</v>
      </c>
    </row>
    <row r="2" spans="1:3" x14ac:dyDescent="0.3">
      <c r="A2" t="s">
        <v>354</v>
      </c>
      <c r="B2">
        <f>VLOOKUP(A2,'[2]Product Master Sheet'!$B$2:$F$506,5,0)</f>
        <v>14</v>
      </c>
      <c r="C2">
        <v>32</v>
      </c>
    </row>
    <row r="3" spans="1:3" x14ac:dyDescent="0.3">
      <c r="A3" t="s">
        <v>355</v>
      </c>
      <c r="B3">
        <f>VLOOKUP(A3,'[2]Product Master Sheet'!$B$2:$F$506,5,0)</f>
        <v>15</v>
      </c>
      <c r="C3">
        <v>141</v>
      </c>
    </row>
    <row r="4" spans="1:3" x14ac:dyDescent="0.3">
      <c r="A4" t="s">
        <v>377</v>
      </c>
      <c r="B4">
        <f>VLOOKUP(A4,'[2]Product Master Sheet'!$B$2:$F$506,5,0)</f>
        <v>17</v>
      </c>
      <c r="C4">
        <v>0</v>
      </c>
    </row>
    <row r="5" spans="1:3" x14ac:dyDescent="0.3">
      <c r="A5" t="s">
        <v>278</v>
      </c>
      <c r="B5">
        <f>VLOOKUP(A5,'[2]Product Master Sheet'!$B$2:$F$506,5,0)</f>
        <v>33</v>
      </c>
      <c r="C5">
        <v>59</v>
      </c>
    </row>
    <row r="6" spans="1:3" x14ac:dyDescent="0.3">
      <c r="A6" t="s">
        <v>279</v>
      </c>
      <c r="B6">
        <f>VLOOKUP(A6,'[2]Product Master Sheet'!$B$2:$F$506,5,0)</f>
        <v>34</v>
      </c>
      <c r="C6">
        <v>20</v>
      </c>
    </row>
    <row r="7" spans="1:3" x14ac:dyDescent="0.3">
      <c r="A7" t="s">
        <v>277</v>
      </c>
      <c r="B7">
        <f>VLOOKUP(A7,'[2]Product Master Sheet'!$B$2:$F$506,5,0)</f>
        <v>35</v>
      </c>
      <c r="C7">
        <v>40</v>
      </c>
    </row>
    <row r="8" spans="1:3" x14ac:dyDescent="0.3">
      <c r="A8" t="s">
        <v>280</v>
      </c>
      <c r="B8">
        <f>VLOOKUP(A8,'[2]Product Master Sheet'!$B$2:$F$506,5,0)</f>
        <v>39</v>
      </c>
      <c r="C8">
        <v>-850</v>
      </c>
    </row>
    <row r="9" spans="1:3" x14ac:dyDescent="0.3">
      <c r="A9" t="s">
        <v>282</v>
      </c>
      <c r="B9">
        <f>VLOOKUP(A9,'[2]Product Master Sheet'!$B$2:$F$506,5,0)</f>
        <v>40</v>
      </c>
      <c r="C9">
        <v>120</v>
      </c>
    </row>
    <row r="10" spans="1:3" x14ac:dyDescent="0.3">
      <c r="A10" t="s">
        <v>281</v>
      </c>
      <c r="B10">
        <f>VLOOKUP(A10,'[2]Product Master Sheet'!$B$2:$F$506,5,0)</f>
        <v>41</v>
      </c>
      <c r="C10">
        <v>280</v>
      </c>
    </row>
    <row r="11" spans="1:3" x14ac:dyDescent="0.3">
      <c r="A11" t="s">
        <v>284</v>
      </c>
      <c r="B11">
        <f>VLOOKUP(A11,'[2]Product Master Sheet'!$B$2:$F$506,5,0)</f>
        <v>42</v>
      </c>
      <c r="C11">
        <v>110</v>
      </c>
    </row>
    <row r="12" spans="1:3" x14ac:dyDescent="0.3">
      <c r="A12" t="s">
        <v>286</v>
      </c>
      <c r="B12">
        <f>VLOOKUP(A12,'[2]Product Master Sheet'!$B$2:$F$506,5,0)</f>
        <v>43</v>
      </c>
      <c r="C12">
        <v>254</v>
      </c>
    </row>
    <row r="13" spans="1:3" x14ac:dyDescent="0.3">
      <c r="A13" t="s">
        <v>285</v>
      </c>
      <c r="B13">
        <f>VLOOKUP(A13,'[2]Product Master Sheet'!$B$2:$F$506,5,0)</f>
        <v>44</v>
      </c>
      <c r="C13">
        <v>-19</v>
      </c>
    </row>
    <row r="14" spans="1:3" x14ac:dyDescent="0.3">
      <c r="A14" t="s">
        <v>283</v>
      </c>
      <c r="B14">
        <f>VLOOKUP(A14,'[2]Product Master Sheet'!$B$2:$F$506,5,0)</f>
        <v>45</v>
      </c>
      <c r="C14">
        <v>150</v>
      </c>
    </row>
    <row r="15" spans="1:3" x14ac:dyDescent="0.3">
      <c r="A15" t="s">
        <v>290</v>
      </c>
      <c r="B15">
        <f>VLOOKUP(A15,'[2]Product Master Sheet'!$B$2:$F$506,5,0)</f>
        <v>112</v>
      </c>
      <c r="C15">
        <v>-172</v>
      </c>
    </row>
    <row r="16" spans="1:3" x14ac:dyDescent="0.3">
      <c r="A16" t="s">
        <v>288</v>
      </c>
      <c r="B16">
        <f>VLOOKUP(A16,'[2]Product Master Sheet'!$B$2:$F$506,5,0)</f>
        <v>114</v>
      </c>
      <c r="C16">
        <v>16</v>
      </c>
    </row>
    <row r="17" spans="1:3" x14ac:dyDescent="0.3">
      <c r="A17" t="s">
        <v>289</v>
      </c>
      <c r="B17">
        <f>VLOOKUP(A17,'[2]Product Master Sheet'!$B$2:$F$506,5,0)</f>
        <v>115</v>
      </c>
      <c r="C17">
        <v>20</v>
      </c>
    </row>
    <row r="18" spans="1:3" x14ac:dyDescent="0.3">
      <c r="A18" t="s">
        <v>287</v>
      </c>
      <c r="B18">
        <f>VLOOKUP(A18,'[2]Product Master Sheet'!$B$2:$F$506,5,0)</f>
        <v>116</v>
      </c>
      <c r="C18">
        <v>22</v>
      </c>
    </row>
    <row r="19" spans="1:3" x14ac:dyDescent="0.3">
      <c r="A19" t="s">
        <v>292</v>
      </c>
      <c r="B19">
        <f>VLOOKUP(A19,'[2]Product Master Sheet'!$B$2:$F$506,5,0)</f>
        <v>118</v>
      </c>
      <c r="C19">
        <v>39</v>
      </c>
    </row>
    <row r="20" spans="1:3" x14ac:dyDescent="0.3">
      <c r="A20" t="s">
        <v>291</v>
      </c>
      <c r="B20">
        <f>VLOOKUP(A20,'[2]Product Master Sheet'!$B$2:$F$506,5,0)</f>
        <v>120</v>
      </c>
      <c r="C20">
        <v>150</v>
      </c>
    </row>
    <row r="21" spans="1:3" x14ac:dyDescent="0.3">
      <c r="A21" t="s">
        <v>293</v>
      </c>
      <c r="B21">
        <f>VLOOKUP(A21,'[2]Product Master Sheet'!$B$2:$F$506,5,0)</f>
        <v>121</v>
      </c>
      <c r="C21">
        <v>-46</v>
      </c>
    </row>
    <row r="22" spans="1:3" x14ac:dyDescent="0.3">
      <c r="A22" t="s">
        <v>295</v>
      </c>
      <c r="B22">
        <f>VLOOKUP(A22,'[2]Product Master Sheet'!$B$2:$F$506,5,0)</f>
        <v>124</v>
      </c>
      <c r="C22">
        <v>20</v>
      </c>
    </row>
    <row r="23" spans="1:3" x14ac:dyDescent="0.3">
      <c r="A23" t="s">
        <v>297</v>
      </c>
      <c r="B23">
        <f>VLOOKUP(A23,'[2]Product Master Sheet'!$B$2:$F$506,5,0)</f>
        <v>125</v>
      </c>
      <c r="C23">
        <v>0</v>
      </c>
    </row>
    <row r="24" spans="1:3" x14ac:dyDescent="0.3">
      <c r="A24" t="s">
        <v>296</v>
      </c>
      <c r="B24">
        <f>VLOOKUP(A24,'[2]Product Master Sheet'!$B$2:$F$506,5,0)</f>
        <v>126</v>
      </c>
      <c r="C24">
        <v>100</v>
      </c>
    </row>
    <row r="25" spans="1:3" x14ac:dyDescent="0.3">
      <c r="A25" t="s">
        <v>299</v>
      </c>
      <c r="B25">
        <f>VLOOKUP(A25,'[2]Product Master Sheet'!$B$2:$F$506,5,0)</f>
        <v>136</v>
      </c>
      <c r="C25">
        <v>92</v>
      </c>
    </row>
    <row r="26" spans="1:3" x14ac:dyDescent="0.3">
      <c r="A26" t="s">
        <v>300</v>
      </c>
      <c r="B26">
        <f>VLOOKUP(A26,'[2]Product Master Sheet'!$B$2:$F$506,5,0)</f>
        <v>137</v>
      </c>
      <c r="C26">
        <v>-18</v>
      </c>
    </row>
    <row r="27" spans="1:3" x14ac:dyDescent="0.3">
      <c r="A27" t="s">
        <v>298</v>
      </c>
      <c r="B27">
        <f>VLOOKUP(A27,'[2]Product Master Sheet'!$B$2:$F$506,5,0)</f>
        <v>138</v>
      </c>
      <c r="C27">
        <v>29</v>
      </c>
    </row>
    <row r="28" spans="1:3" x14ac:dyDescent="0.3">
      <c r="A28" t="s">
        <v>302</v>
      </c>
      <c r="B28">
        <f>VLOOKUP(A28,'[2]Product Master Sheet'!$B$2:$F$506,5,0)</f>
        <v>139</v>
      </c>
      <c r="C28">
        <v>-25</v>
      </c>
    </row>
    <row r="29" spans="1:3" x14ac:dyDescent="0.3">
      <c r="A29" t="s">
        <v>301</v>
      </c>
      <c r="B29">
        <f>VLOOKUP(A29,'[2]Product Master Sheet'!$B$2:$F$506,5,0)</f>
        <v>143</v>
      </c>
      <c r="C29">
        <v>60</v>
      </c>
    </row>
    <row r="30" spans="1:3" x14ac:dyDescent="0.3">
      <c r="A30" t="s">
        <v>303</v>
      </c>
      <c r="B30">
        <f>VLOOKUP(A30,'[2]Product Master Sheet'!$B$2:$F$506,5,0)</f>
        <v>144</v>
      </c>
      <c r="C30">
        <v>140</v>
      </c>
    </row>
    <row r="31" spans="1:3" x14ac:dyDescent="0.3">
      <c r="A31" t="s">
        <v>304</v>
      </c>
      <c r="B31">
        <f>VLOOKUP(A31,'[2]Product Master Sheet'!$B$2:$F$506,5,0)</f>
        <v>146</v>
      </c>
      <c r="C31">
        <v>51</v>
      </c>
    </row>
    <row r="32" spans="1:3" x14ac:dyDescent="0.3">
      <c r="A32" t="s">
        <v>305</v>
      </c>
      <c r="B32">
        <f>VLOOKUP(A32,'[2]Product Master Sheet'!$B$2:$F$506,5,0)</f>
        <v>152</v>
      </c>
      <c r="C32">
        <v>0</v>
      </c>
    </row>
    <row r="33" spans="1:3" x14ac:dyDescent="0.3">
      <c r="A33" t="s">
        <v>308</v>
      </c>
      <c r="B33">
        <f>VLOOKUP(A33,'[2]Product Master Sheet'!$B$2:$F$506,5,0)</f>
        <v>164</v>
      </c>
      <c r="C33">
        <v>-143</v>
      </c>
    </row>
    <row r="34" spans="1:3" x14ac:dyDescent="0.3">
      <c r="A34" t="s">
        <v>306</v>
      </c>
      <c r="B34">
        <f>VLOOKUP(A34,'[2]Product Master Sheet'!$B$2:$F$506,5,0)</f>
        <v>165</v>
      </c>
      <c r="C34">
        <v>-142</v>
      </c>
    </row>
    <row r="35" spans="1:3" x14ac:dyDescent="0.3">
      <c r="A35" t="s">
        <v>310</v>
      </c>
      <c r="B35">
        <f>VLOOKUP(A35,'[2]Product Master Sheet'!$B$2:$F$506,5,0)</f>
        <v>175</v>
      </c>
      <c r="C35">
        <v>10</v>
      </c>
    </row>
    <row r="36" spans="1:3" x14ac:dyDescent="0.3">
      <c r="A36" t="s">
        <v>311</v>
      </c>
      <c r="B36">
        <f>VLOOKUP(A36,'[2]Product Master Sheet'!$B$2:$F$506,5,0)</f>
        <v>177</v>
      </c>
      <c r="C36">
        <v>-8</v>
      </c>
    </row>
    <row r="37" spans="1:3" x14ac:dyDescent="0.3">
      <c r="A37" t="s">
        <v>313</v>
      </c>
      <c r="B37">
        <f>VLOOKUP(A37,'[2]Product Master Sheet'!$B$2:$F$506,5,0)</f>
        <v>181</v>
      </c>
      <c r="C37">
        <v>20</v>
      </c>
    </row>
    <row r="38" spans="1:3" x14ac:dyDescent="0.3">
      <c r="A38" t="s">
        <v>312</v>
      </c>
      <c r="B38">
        <f>VLOOKUP(A38,'[2]Product Master Sheet'!$B$2:$F$506,5,0)</f>
        <v>182</v>
      </c>
      <c r="C38">
        <v>135</v>
      </c>
    </row>
    <row r="39" spans="1:3" x14ac:dyDescent="0.3">
      <c r="A39" t="s">
        <v>315</v>
      </c>
      <c r="B39">
        <f>VLOOKUP(A39,'[2]Product Master Sheet'!$B$2:$F$506,5,0)</f>
        <v>195</v>
      </c>
      <c r="C39">
        <v>-20</v>
      </c>
    </row>
    <row r="40" spans="1:3" x14ac:dyDescent="0.3">
      <c r="A40" t="s">
        <v>314</v>
      </c>
      <c r="B40">
        <f>VLOOKUP(A40,'[2]Product Master Sheet'!$B$2:$F$506,5,0)</f>
        <v>197</v>
      </c>
      <c r="C40">
        <v>50</v>
      </c>
    </row>
    <row r="41" spans="1:3" x14ac:dyDescent="0.3">
      <c r="A41" t="s">
        <v>316</v>
      </c>
      <c r="B41">
        <f>VLOOKUP(A41,'[2]Product Master Sheet'!$B$2:$F$506,5,0)</f>
        <v>199</v>
      </c>
      <c r="C41">
        <v>230</v>
      </c>
    </row>
    <row r="42" spans="1:3" x14ac:dyDescent="0.3">
      <c r="A42" t="s">
        <v>319</v>
      </c>
      <c r="B42">
        <f>VLOOKUP(A42,'[2]Product Master Sheet'!$B$2:$F$506,5,0)</f>
        <v>205</v>
      </c>
      <c r="C42">
        <v>30</v>
      </c>
    </row>
    <row r="43" spans="1:3" x14ac:dyDescent="0.3">
      <c r="A43" t="s">
        <v>320</v>
      </c>
      <c r="B43">
        <f>VLOOKUP(A43,'[2]Product Master Sheet'!$B$2:$F$506,5,0)</f>
        <v>206</v>
      </c>
      <c r="C43">
        <v>24</v>
      </c>
    </row>
    <row r="44" spans="1:3" x14ac:dyDescent="0.3">
      <c r="A44" t="s">
        <v>317</v>
      </c>
      <c r="B44">
        <f>VLOOKUP(A44,'[2]Product Master Sheet'!$B$2:$F$506,5,0)</f>
        <v>207</v>
      </c>
      <c r="C44">
        <v>0</v>
      </c>
    </row>
    <row r="45" spans="1:3" x14ac:dyDescent="0.3">
      <c r="A45" t="s">
        <v>323</v>
      </c>
      <c r="B45">
        <f>VLOOKUP(A45,'[2]Product Master Sheet'!$B$2:$F$506,5,0)</f>
        <v>210</v>
      </c>
      <c r="C45">
        <v>86</v>
      </c>
    </row>
    <row r="46" spans="1:3" x14ac:dyDescent="0.3">
      <c r="A46" t="s">
        <v>322</v>
      </c>
      <c r="B46">
        <f>VLOOKUP(A46,'[2]Product Master Sheet'!$B$2:$F$506,5,0)</f>
        <v>211</v>
      </c>
      <c r="C46">
        <v>1</v>
      </c>
    </row>
    <row r="47" spans="1:3" x14ac:dyDescent="0.3">
      <c r="A47" t="s">
        <v>321</v>
      </c>
      <c r="B47">
        <f>VLOOKUP(A47,'[2]Product Master Sheet'!$B$2:$F$506,5,0)</f>
        <v>212</v>
      </c>
      <c r="C47">
        <v>-1</v>
      </c>
    </row>
    <row r="48" spans="1:3" x14ac:dyDescent="0.3">
      <c r="A48" t="s">
        <v>325</v>
      </c>
      <c r="B48">
        <f>VLOOKUP(A48,'[2]Product Master Sheet'!$B$2:$F$506,5,0)</f>
        <v>215</v>
      </c>
      <c r="C48">
        <v>0</v>
      </c>
    </row>
    <row r="49" spans="1:3" x14ac:dyDescent="0.3">
      <c r="A49" t="s">
        <v>324</v>
      </c>
      <c r="B49">
        <f>VLOOKUP(A49,'[2]Product Master Sheet'!$B$2:$F$506,5,0)</f>
        <v>219</v>
      </c>
      <c r="C49">
        <v>20</v>
      </c>
    </row>
    <row r="50" spans="1:3" x14ac:dyDescent="0.3">
      <c r="A50" t="s">
        <v>356</v>
      </c>
      <c r="B50">
        <f>VLOOKUP(A50,'[2]Product Master Sheet'!$B$2:$F$506,5,0)</f>
        <v>225</v>
      </c>
      <c r="C50">
        <v>30</v>
      </c>
    </row>
    <row r="51" spans="1:3" x14ac:dyDescent="0.3">
      <c r="A51" t="s">
        <v>326</v>
      </c>
      <c r="B51">
        <f>VLOOKUP(A51,'[2]Product Master Sheet'!$B$2:$F$506,5,0)</f>
        <v>226</v>
      </c>
      <c r="C51">
        <v>39</v>
      </c>
    </row>
    <row r="52" spans="1:3" x14ac:dyDescent="0.3">
      <c r="A52" t="s">
        <v>327</v>
      </c>
      <c r="B52">
        <f>VLOOKUP(A52,'[2]Product Master Sheet'!$B$2:$F$506,5,0)</f>
        <v>228</v>
      </c>
      <c r="C52">
        <v>0</v>
      </c>
    </row>
    <row r="53" spans="1:3" x14ac:dyDescent="0.3">
      <c r="A53" t="s">
        <v>329</v>
      </c>
      <c r="B53">
        <f>VLOOKUP(A53,'[2]Product Master Sheet'!$B$2:$F$506,5,0)</f>
        <v>273</v>
      </c>
      <c r="C53">
        <v>39</v>
      </c>
    </row>
    <row r="54" spans="1:3" x14ac:dyDescent="0.3">
      <c r="A54" t="s">
        <v>328</v>
      </c>
      <c r="B54">
        <f>VLOOKUP(A54,'[2]Product Master Sheet'!$B$2:$F$506,5,0)</f>
        <v>274</v>
      </c>
      <c r="C54">
        <v>115</v>
      </c>
    </row>
    <row r="55" spans="1:3" x14ac:dyDescent="0.3">
      <c r="A55" t="s">
        <v>332</v>
      </c>
      <c r="B55">
        <f>VLOOKUP(A55,'[2]Product Master Sheet'!$B$2:$F$506,5,0)</f>
        <v>289</v>
      </c>
      <c r="C55">
        <v>136</v>
      </c>
    </row>
    <row r="56" spans="1:3" x14ac:dyDescent="0.3">
      <c r="A56" t="s">
        <v>357</v>
      </c>
      <c r="B56">
        <f>VLOOKUP(A56,'[2]Product Master Sheet'!$B$2:$F$506,5,0)</f>
        <v>291</v>
      </c>
      <c r="C56">
        <v>80</v>
      </c>
    </row>
    <row r="57" spans="1:3" x14ac:dyDescent="0.3">
      <c r="A57" t="s">
        <v>330</v>
      </c>
      <c r="B57">
        <f>VLOOKUP(A57,'[2]Product Master Sheet'!$B$2:$F$506,5,0)</f>
        <v>294</v>
      </c>
      <c r="C57">
        <v>535</v>
      </c>
    </row>
    <row r="58" spans="1:3" x14ac:dyDescent="0.3">
      <c r="A58" t="s">
        <v>334</v>
      </c>
      <c r="B58">
        <f>VLOOKUP(A58,'[2]Product Master Sheet'!$B$2:$F$506,5,0)</f>
        <v>299</v>
      </c>
      <c r="C58">
        <v>40</v>
      </c>
    </row>
    <row r="59" spans="1:3" x14ac:dyDescent="0.3">
      <c r="A59" t="s">
        <v>333</v>
      </c>
      <c r="B59">
        <f>VLOOKUP(A59,'[2]Product Master Sheet'!$B$2:$F$506,5,0)</f>
        <v>300</v>
      </c>
      <c r="C59">
        <v>65</v>
      </c>
    </row>
    <row r="60" spans="1:3" x14ac:dyDescent="0.3">
      <c r="A60" t="s">
        <v>336</v>
      </c>
      <c r="B60">
        <f>VLOOKUP(A60,'[2]Product Master Sheet'!$B$2:$F$506,5,0)</f>
        <v>306</v>
      </c>
      <c r="C60">
        <v>40</v>
      </c>
    </row>
    <row r="61" spans="1:3" x14ac:dyDescent="0.3">
      <c r="A61" t="s">
        <v>335</v>
      </c>
      <c r="B61">
        <f>VLOOKUP(A61,'[2]Product Master Sheet'!$B$2:$F$506,5,0)</f>
        <v>307</v>
      </c>
      <c r="C61">
        <v>84</v>
      </c>
    </row>
    <row r="62" spans="1:3" x14ac:dyDescent="0.3">
      <c r="A62" t="s">
        <v>368</v>
      </c>
      <c r="B62">
        <f>VLOOKUP(A62,'[2]Product Master Sheet'!$B$2:$F$506,5,0)</f>
        <v>310</v>
      </c>
      <c r="C62">
        <v>0</v>
      </c>
    </row>
    <row r="63" spans="1:3" x14ac:dyDescent="0.3">
      <c r="A63" t="s">
        <v>337</v>
      </c>
      <c r="B63">
        <f>VLOOKUP(A63,'[2]Product Master Sheet'!$B$2:$F$506,5,0)</f>
        <v>311</v>
      </c>
      <c r="C63">
        <v>20</v>
      </c>
    </row>
    <row r="64" spans="1:3" x14ac:dyDescent="0.3">
      <c r="A64" t="s">
        <v>342</v>
      </c>
      <c r="B64">
        <f>VLOOKUP(A64,'[2]Product Master Sheet'!$B$2:$F$506,5,0)</f>
        <v>325</v>
      </c>
      <c r="C64">
        <v>15</v>
      </c>
    </row>
    <row r="65" spans="1:3" x14ac:dyDescent="0.3">
      <c r="A65" t="s">
        <v>343</v>
      </c>
      <c r="B65">
        <f>VLOOKUP(A65,'[2]Product Master Sheet'!$B$2:$F$506,5,0)</f>
        <v>326</v>
      </c>
      <c r="C65">
        <v>-162</v>
      </c>
    </row>
    <row r="66" spans="1:3" x14ac:dyDescent="0.3">
      <c r="A66" t="s">
        <v>341</v>
      </c>
      <c r="B66">
        <f>VLOOKUP(A66,'[2]Product Master Sheet'!$B$2:$F$506,5,0)</f>
        <v>327</v>
      </c>
      <c r="C66">
        <v>30</v>
      </c>
    </row>
    <row r="67" spans="1:3" x14ac:dyDescent="0.3">
      <c r="A67" t="s">
        <v>359</v>
      </c>
      <c r="B67">
        <f>VLOOKUP(A67,'[2]Product Master Sheet'!$B$2:$F$506,5,0)</f>
        <v>330</v>
      </c>
      <c r="C67">
        <v>60</v>
      </c>
    </row>
    <row r="68" spans="1:3" x14ac:dyDescent="0.3">
      <c r="A68" t="s">
        <v>339</v>
      </c>
      <c r="B68">
        <f>VLOOKUP(A68,'[2]Product Master Sheet'!$B$2:$F$506,5,0)</f>
        <v>335</v>
      </c>
      <c r="C68">
        <v>61</v>
      </c>
    </row>
    <row r="69" spans="1:3" x14ac:dyDescent="0.3">
      <c r="A69" t="s">
        <v>340</v>
      </c>
      <c r="B69">
        <f>VLOOKUP(A69,'[2]Product Master Sheet'!$B$2:$F$506,5,0)</f>
        <v>336</v>
      </c>
      <c r="C69">
        <v>185</v>
      </c>
    </row>
    <row r="70" spans="1:3" x14ac:dyDescent="0.3">
      <c r="A70" t="s">
        <v>369</v>
      </c>
      <c r="B70">
        <f>VLOOKUP(A70,'[2]Product Master Sheet'!$B$2:$F$506,5,0)</f>
        <v>338</v>
      </c>
      <c r="C70">
        <v>0</v>
      </c>
    </row>
    <row r="71" spans="1:3" x14ac:dyDescent="0.3">
      <c r="A71" t="s">
        <v>344</v>
      </c>
      <c r="B71">
        <f>VLOOKUP(A71,'[2]Product Master Sheet'!$B$2:$F$506,5,0)</f>
        <v>339</v>
      </c>
      <c r="C71">
        <v>109</v>
      </c>
    </row>
    <row r="72" spans="1:3" x14ac:dyDescent="0.3">
      <c r="A72" t="s">
        <v>370</v>
      </c>
      <c r="B72">
        <f>VLOOKUP(A72,'[2]Product Master Sheet'!$B$2:$F$506,5,0)</f>
        <v>350</v>
      </c>
      <c r="C72">
        <v>33</v>
      </c>
    </row>
    <row r="73" spans="1:3" x14ac:dyDescent="0.3">
      <c r="A73" t="s">
        <v>345</v>
      </c>
      <c r="B73">
        <f>VLOOKUP(A73,'[2]Product Master Sheet'!$B$2:$F$506,5,0)</f>
        <v>353</v>
      </c>
      <c r="C73">
        <v>108</v>
      </c>
    </row>
    <row r="74" spans="1:3" x14ac:dyDescent="0.3">
      <c r="A74" t="s">
        <v>361</v>
      </c>
      <c r="B74">
        <f>VLOOKUP(A74,'[2]Product Master Sheet'!$B$2:$F$506,5,0)</f>
        <v>360</v>
      </c>
      <c r="C74">
        <v>0</v>
      </c>
    </row>
    <row r="75" spans="1:3" x14ac:dyDescent="0.3">
      <c r="A75" t="s">
        <v>360</v>
      </c>
      <c r="B75">
        <f>VLOOKUP(A75,'[2]Product Master Sheet'!$B$2:$F$506,5,0)</f>
        <v>361</v>
      </c>
      <c r="C75">
        <v>60</v>
      </c>
    </row>
    <row r="76" spans="1:3" x14ac:dyDescent="0.3">
      <c r="A76" t="s">
        <v>348</v>
      </c>
      <c r="B76">
        <f>VLOOKUP(A76,'[2]Product Master Sheet'!$B$2:$F$506,5,0)</f>
        <v>366</v>
      </c>
      <c r="C76">
        <v>0</v>
      </c>
    </row>
    <row r="77" spans="1:3" x14ac:dyDescent="0.3">
      <c r="A77" t="s">
        <v>347</v>
      </c>
      <c r="B77">
        <f>VLOOKUP(A77,'[2]Product Master Sheet'!$B$2:$F$506,5,0)</f>
        <v>368</v>
      </c>
      <c r="C77">
        <v>125</v>
      </c>
    </row>
    <row r="78" spans="1:3" x14ac:dyDescent="0.3">
      <c r="A78" t="s">
        <v>346</v>
      </c>
      <c r="B78">
        <f>VLOOKUP(A78,'[2]Product Master Sheet'!$B$2:$F$506,5,0)</f>
        <v>370</v>
      </c>
      <c r="C78">
        <v>30</v>
      </c>
    </row>
    <row r="79" spans="1:3" x14ac:dyDescent="0.3">
      <c r="A79" t="s">
        <v>372</v>
      </c>
      <c r="B79">
        <f>VLOOKUP(A79,'[2]Product Master Sheet'!$B$2:$F$506,5,0)</f>
        <v>391</v>
      </c>
      <c r="C79">
        <v>0</v>
      </c>
    </row>
    <row r="80" spans="1:3" x14ac:dyDescent="0.3">
      <c r="A80" t="s">
        <v>362</v>
      </c>
      <c r="B80">
        <f>VLOOKUP(A80,'[2]Product Master Sheet'!$B$2:$F$506,5,0)</f>
        <v>400</v>
      </c>
      <c r="C80">
        <v>4</v>
      </c>
    </row>
    <row r="81" spans="1:3" x14ac:dyDescent="0.3">
      <c r="A81" t="s">
        <v>350</v>
      </c>
      <c r="B81">
        <f>VLOOKUP(A81,'[2]Product Master Sheet'!$B$2:$F$506,5,0)</f>
        <v>401</v>
      </c>
      <c r="C81">
        <v>18</v>
      </c>
    </row>
    <row r="82" spans="1:3" x14ac:dyDescent="0.3">
      <c r="A82" t="s">
        <v>353</v>
      </c>
      <c r="B82">
        <f>VLOOKUP(A82,'[2]Product Master Sheet'!$B$2:$F$506,5,0)</f>
        <v>404</v>
      </c>
      <c r="C82">
        <v>40</v>
      </c>
    </row>
    <row r="83" spans="1:3" x14ac:dyDescent="0.3">
      <c r="A83" t="s">
        <v>352</v>
      </c>
      <c r="B83">
        <f>VLOOKUP(A83,'[2]Product Master Sheet'!$B$2:$F$506,5,0)</f>
        <v>405</v>
      </c>
      <c r="C83">
        <v>93</v>
      </c>
    </row>
    <row r="84" spans="1:3" x14ac:dyDescent="0.3">
      <c r="A84" t="s">
        <v>351</v>
      </c>
      <c r="B84">
        <f>VLOOKUP(A84,'[2]Product Master Sheet'!$B$2:$F$506,5,0)</f>
        <v>406</v>
      </c>
      <c r="C84">
        <v>6</v>
      </c>
    </row>
    <row r="85" spans="1:3" x14ac:dyDescent="0.3">
      <c r="A85" t="s">
        <v>363</v>
      </c>
      <c r="B85">
        <f>VLOOKUP(A85,'[2]Product Master Sheet'!$B$2:$F$506,5,0)</f>
        <v>923</v>
      </c>
      <c r="C85">
        <v>0</v>
      </c>
    </row>
    <row r="86" spans="1:3" x14ac:dyDescent="0.3">
      <c r="A86" t="s">
        <v>373</v>
      </c>
      <c r="B86">
        <f>VLOOKUP(A86,'[2]Product Master Sheet'!$B$2:$F$506,5,0)</f>
        <v>961</v>
      </c>
      <c r="C86">
        <v>0</v>
      </c>
    </row>
    <row r="87" spans="1:3" x14ac:dyDescent="0.3">
      <c r="A87" t="s">
        <v>294</v>
      </c>
      <c r="B87">
        <f>VLOOKUP(A87,'[2]Product Master Sheet'!$B$2:$F$506,5,0)</f>
        <v>928</v>
      </c>
      <c r="C87">
        <v>-5</v>
      </c>
    </row>
    <row r="88" spans="1:3" x14ac:dyDescent="0.3">
      <c r="A88" t="s">
        <v>367</v>
      </c>
      <c r="B88">
        <f>VLOOKUP(A88,'[2]Product Master Sheet'!$B$2:$F$506,5,0)</f>
        <v>924</v>
      </c>
      <c r="C88">
        <v>88</v>
      </c>
    </row>
    <row r="89" spans="1:3" x14ac:dyDescent="0.3">
      <c r="A89" t="s">
        <v>366</v>
      </c>
      <c r="B89">
        <f>VLOOKUP(A89,'[2]Product Master Sheet'!$B$2:$F$506,5,0)</f>
        <v>925</v>
      </c>
      <c r="C89">
        <v>60</v>
      </c>
    </row>
    <row r="90" spans="1:3" x14ac:dyDescent="0.3">
      <c r="A90" t="s">
        <v>365</v>
      </c>
      <c r="B90">
        <f>VLOOKUP(A90,'[2]Product Master Sheet'!$B$2:$F$506,5,0)</f>
        <v>1397</v>
      </c>
      <c r="C90">
        <v>0</v>
      </c>
    </row>
    <row r="91" spans="1:3" x14ac:dyDescent="0.3">
      <c r="A91" t="s">
        <v>364</v>
      </c>
      <c r="B91">
        <f>VLOOKUP(A91,'[2]Product Master Sheet'!$B$2:$F$506,5,0)</f>
        <v>1396</v>
      </c>
      <c r="C91">
        <v>0</v>
      </c>
    </row>
    <row r="92" spans="1:3" x14ac:dyDescent="0.3">
      <c r="A92" t="s">
        <v>276</v>
      </c>
      <c r="B92">
        <f>VLOOKUP(A92,'[2]Product Master Sheet'!$B$2:$F$506,5,0)</f>
        <v>16</v>
      </c>
      <c r="C92">
        <v>0</v>
      </c>
    </row>
    <row r="93" spans="1:3" x14ac:dyDescent="0.3">
      <c r="A93" t="s">
        <v>307</v>
      </c>
      <c r="B93">
        <f>VLOOKUP(A93,'[2]Product Master Sheet'!$B$2:$F$506,5,0)</f>
        <v>162</v>
      </c>
      <c r="C93">
        <v>-15</v>
      </c>
    </row>
    <row r="94" spans="1:3" x14ac:dyDescent="0.3">
      <c r="A94" t="s">
        <v>309</v>
      </c>
      <c r="B94">
        <f>VLOOKUP(A94,'[2]Product Master Sheet'!$B$2:$F$506,5,0)</f>
        <v>163</v>
      </c>
      <c r="C94">
        <v>2</v>
      </c>
    </row>
    <row r="95" spans="1:3" x14ac:dyDescent="0.3">
      <c r="A95" t="s">
        <v>272</v>
      </c>
      <c r="B95">
        <f>VLOOKUP(A95,'[2]Product Master Sheet'!$B$2:$F$506,5,0)</f>
        <v>179</v>
      </c>
      <c r="C95">
        <v>222</v>
      </c>
    </row>
    <row r="96" spans="1:3" x14ac:dyDescent="0.3">
      <c r="A96" t="s">
        <v>318</v>
      </c>
      <c r="B96">
        <f>VLOOKUP(A96,'[2]Product Master Sheet'!$B$2:$F$506,5,0)</f>
        <v>204</v>
      </c>
      <c r="C96">
        <v>5</v>
      </c>
    </row>
    <row r="97" spans="1:3" x14ac:dyDescent="0.3">
      <c r="A97" t="s">
        <v>275</v>
      </c>
      <c r="B97">
        <f>VLOOKUP(A97,'[2]Product Master Sheet'!$B$2:$F$506,5,0)</f>
        <v>293</v>
      </c>
      <c r="C97">
        <v>0</v>
      </c>
    </row>
    <row r="98" spans="1:3" x14ac:dyDescent="0.3">
      <c r="A98" t="s">
        <v>331</v>
      </c>
      <c r="B98">
        <f>VLOOKUP(A98,'[2]Product Master Sheet'!$B$2:$F$506,5,0)</f>
        <v>292</v>
      </c>
      <c r="C98">
        <v>-25</v>
      </c>
    </row>
    <row r="99" spans="1:3" x14ac:dyDescent="0.3">
      <c r="A99" t="s">
        <v>338</v>
      </c>
      <c r="B99">
        <f>VLOOKUP(A99,'[2]Product Master Sheet'!$B$2:$F$506,5,0)</f>
        <v>331</v>
      </c>
      <c r="C99">
        <v>1</v>
      </c>
    </row>
    <row r="100" spans="1:3" x14ac:dyDescent="0.3">
      <c r="A100" t="s">
        <v>271</v>
      </c>
      <c r="B100">
        <f>VLOOKUP(A100,'[2]Product Master Sheet'!$B$2:$F$506,5,0)</f>
        <v>324</v>
      </c>
      <c r="C100">
        <v>138</v>
      </c>
    </row>
    <row r="101" spans="1:3" x14ac:dyDescent="0.3">
      <c r="A101" t="s">
        <v>349</v>
      </c>
      <c r="B101">
        <f>VLOOKUP(A101,'[2]Product Master Sheet'!$B$2:$F$506,5,0)</f>
        <v>373</v>
      </c>
      <c r="C101">
        <v>3</v>
      </c>
    </row>
    <row r="102" spans="1:3" x14ac:dyDescent="0.3">
      <c r="A102" t="s">
        <v>273</v>
      </c>
      <c r="B102">
        <f>VLOOKUP(A102,'[2]Product Master Sheet'!$B$2:$F$506,5,0)</f>
        <v>201</v>
      </c>
      <c r="C102">
        <v>23</v>
      </c>
    </row>
    <row r="103" spans="1:3" x14ac:dyDescent="0.3">
      <c r="A103" t="s">
        <v>274</v>
      </c>
      <c r="B103">
        <f>VLOOKUP(A103,'[2]Product Master Sheet'!$B$2:$F$506,5,0)</f>
        <v>271</v>
      </c>
      <c r="C103">
        <v>15</v>
      </c>
    </row>
    <row r="104" spans="1:3" x14ac:dyDescent="0.3">
      <c r="A104" t="s">
        <v>358</v>
      </c>
      <c r="B104">
        <f>VLOOKUP(A104,'[2]Product Master Sheet'!$B$2:$F$506,5,0)</f>
        <v>993</v>
      </c>
      <c r="C104">
        <v>-55</v>
      </c>
    </row>
    <row r="105" spans="1:3" x14ac:dyDescent="0.3">
      <c r="A105" t="s">
        <v>371</v>
      </c>
      <c r="B105">
        <f>VLOOKUP(A105,'[2]Product Master Sheet'!$B$2:$F$506,5,0)</f>
        <v>358</v>
      </c>
      <c r="C105">
        <v>6</v>
      </c>
    </row>
    <row r="106" spans="1:3" x14ac:dyDescent="0.3">
      <c r="A106" t="s">
        <v>270</v>
      </c>
      <c r="B106">
        <f>VLOOKUP(A106,'[2]Product Master Sheet'!$B$2:$F$506,5,0)</f>
        <v>384</v>
      </c>
      <c r="C10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4" t="s">
        <v>386</v>
      </c>
      <c r="C1" s="85"/>
      <c r="D1" s="85"/>
      <c r="E1" s="85"/>
      <c r="F1" s="85"/>
      <c r="G1" s="85"/>
      <c r="H1" s="85"/>
      <c r="I1" s="85"/>
      <c r="J1" s="86"/>
      <c r="K1" s="84" t="s">
        <v>387</v>
      </c>
      <c r="L1" s="85"/>
      <c r="M1" s="85"/>
      <c r="N1" s="85"/>
      <c r="O1" s="85"/>
      <c r="P1" s="85"/>
      <c r="Q1" s="85"/>
      <c r="R1" s="85"/>
      <c r="S1" s="86"/>
      <c r="T1" s="84" t="s">
        <v>13</v>
      </c>
      <c r="U1" s="85"/>
      <c r="V1" s="85"/>
      <c r="W1" s="85"/>
      <c r="X1" s="85"/>
      <c r="Y1" s="85"/>
      <c r="Z1" s="85"/>
      <c r="AA1" s="85"/>
      <c r="AB1" s="8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-5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-5</v>
      </c>
      <c r="K4" s="27">
        <v>-5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-5</v>
      </c>
      <c r="T4" s="28">
        <f>B4-K4</f>
        <v>0</v>
      </c>
      <c r="U4" s="28">
        <f t="shared" ref="U4:U60" si="0">C4-L4</f>
        <v>0</v>
      </c>
      <c r="V4" s="28">
        <f t="shared" ref="V4:V60" si="1">D4-M4</f>
        <v>0</v>
      </c>
      <c r="W4" s="28">
        <f t="shared" ref="W4:W60" si="2">E4-N4</f>
        <v>0</v>
      </c>
      <c r="X4" s="28">
        <f t="shared" ref="X4:X60" si="3">F4-O4</f>
        <v>0</v>
      </c>
      <c r="Y4" s="28">
        <f t="shared" ref="Y4:Y60" si="4">G4-P4</f>
        <v>0</v>
      </c>
      <c r="Z4" s="28">
        <f t="shared" ref="Z4:Z60" si="5">H4-Q4</f>
        <v>0</v>
      </c>
      <c r="AA4" s="28">
        <f t="shared" ref="AA4:AA60" si="6">I4-R4</f>
        <v>0</v>
      </c>
      <c r="AB4" s="20">
        <f t="shared" ref="AB4:AB60" si="7">J4-S4</f>
        <v>0</v>
      </c>
      <c r="AC4" s="17" t="str">
        <f>IF(AND(T4=0,AB4=0),"Ok","Issue")</f>
        <v>Ok</v>
      </c>
    </row>
    <row r="5" spans="1:29" x14ac:dyDescent="0.3">
      <c r="A5" s="17" t="s">
        <v>354</v>
      </c>
      <c r="B5" s="20">
        <v>63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63</v>
      </c>
      <c r="K5" s="27">
        <v>63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63</v>
      </c>
      <c r="T5" s="20">
        <f t="shared" ref="T5:AB6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71" si="9">IF(AND(T5=0,AB5=0),"Ok","Issue")</f>
        <v>Ok</v>
      </c>
    </row>
    <row r="6" spans="1:29" s="56" customFormat="1" x14ac:dyDescent="0.3">
      <c r="A6" s="17" t="s">
        <v>355</v>
      </c>
      <c r="B6" s="20">
        <v>130</v>
      </c>
      <c r="C6" s="20">
        <v>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110</v>
      </c>
      <c r="K6" s="27">
        <v>130</v>
      </c>
      <c r="L6" s="20">
        <v>0</v>
      </c>
      <c r="M6" s="20">
        <v>0</v>
      </c>
      <c r="N6" s="20">
        <v>20</v>
      </c>
      <c r="O6" s="20">
        <v>0</v>
      </c>
      <c r="P6" s="20">
        <v>0</v>
      </c>
      <c r="Q6" s="20">
        <v>0</v>
      </c>
      <c r="R6" s="20">
        <v>0</v>
      </c>
      <c r="S6" s="26">
        <v>110</v>
      </c>
      <c r="T6" s="20">
        <f t="shared" ref="T6:T8" si="10">B6-K6</f>
        <v>0</v>
      </c>
      <c r="U6" s="20">
        <f t="shared" ref="U6:U8" si="11">C6-L6</f>
        <v>0</v>
      </c>
      <c r="V6" s="20">
        <f t="shared" ref="V6:V8" si="12">D6-M6</f>
        <v>0</v>
      </c>
      <c r="W6" s="20">
        <f t="shared" ref="W6:W8" si="13">E6-N6</f>
        <v>0</v>
      </c>
      <c r="X6" s="20">
        <f t="shared" ref="X6:X8" si="14">F6-O6</f>
        <v>0</v>
      </c>
      <c r="Y6" s="20">
        <f t="shared" ref="Y6:Y8" si="15">G6-P6</f>
        <v>0</v>
      </c>
      <c r="Z6" s="20">
        <f t="shared" ref="Z6:Z8" si="16">H6-Q6</f>
        <v>0</v>
      </c>
      <c r="AA6" s="20">
        <f t="shared" ref="AA6:AA8" si="17">I6-R6</f>
        <v>0</v>
      </c>
      <c r="AB6" s="20">
        <f t="shared" ref="AB6:AB8" si="18">J6-S6</f>
        <v>0</v>
      </c>
      <c r="AC6" s="17" t="str">
        <f t="shared" ref="AC6:AC8" si="19">IF(AND(T6=0,AB6=0),"Ok","Issue")</f>
        <v>Ok</v>
      </c>
    </row>
    <row r="7" spans="1:29" s="56" customFormat="1" x14ac:dyDescent="0.3">
      <c r="A7" s="17" t="s">
        <v>377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0"/>
        <v>0</v>
      </c>
      <c r="U7" s="20">
        <f t="shared" si="11"/>
        <v>0</v>
      </c>
      <c r="V7" s="20">
        <f t="shared" si="12"/>
        <v>0</v>
      </c>
      <c r="W7" s="20">
        <f t="shared" si="13"/>
        <v>0</v>
      </c>
      <c r="X7" s="20">
        <f t="shared" si="14"/>
        <v>0</v>
      </c>
      <c r="Y7" s="20">
        <f t="shared" si="15"/>
        <v>0</v>
      </c>
      <c r="Z7" s="20">
        <f t="shared" si="16"/>
        <v>0</v>
      </c>
      <c r="AA7" s="20">
        <f t="shared" si="17"/>
        <v>0</v>
      </c>
      <c r="AB7" s="20">
        <f t="shared" si="18"/>
        <v>0</v>
      </c>
      <c r="AC7" s="17" t="str">
        <f t="shared" si="19"/>
        <v>Ok</v>
      </c>
    </row>
    <row r="8" spans="1:29" s="56" customFormat="1" x14ac:dyDescent="0.3">
      <c r="A8" s="17" t="s">
        <v>278</v>
      </c>
      <c r="B8" s="20">
        <v>-4</v>
      </c>
      <c r="C8" s="20">
        <v>40</v>
      </c>
      <c r="D8" s="20">
        <v>0</v>
      </c>
      <c r="E8" s="20">
        <v>20</v>
      </c>
      <c r="F8" s="20">
        <v>0</v>
      </c>
      <c r="G8" s="20">
        <v>0</v>
      </c>
      <c r="H8" s="20">
        <v>0</v>
      </c>
      <c r="I8" s="20">
        <v>0</v>
      </c>
      <c r="J8" s="26">
        <v>16</v>
      </c>
      <c r="K8" s="27">
        <v>-4</v>
      </c>
      <c r="L8" s="20">
        <v>40</v>
      </c>
      <c r="M8" s="20">
        <v>0</v>
      </c>
      <c r="N8" s="20">
        <v>20</v>
      </c>
      <c r="O8" s="20">
        <v>0</v>
      </c>
      <c r="P8" s="20">
        <v>0</v>
      </c>
      <c r="Q8" s="20">
        <v>0</v>
      </c>
      <c r="R8" s="20">
        <v>0</v>
      </c>
      <c r="S8" s="26">
        <v>16</v>
      </c>
      <c r="T8" s="20">
        <f t="shared" si="10"/>
        <v>0</v>
      </c>
      <c r="U8" s="20">
        <f t="shared" si="11"/>
        <v>0</v>
      </c>
      <c r="V8" s="20">
        <f t="shared" si="12"/>
        <v>0</v>
      </c>
      <c r="W8" s="20">
        <f t="shared" si="13"/>
        <v>0</v>
      </c>
      <c r="X8" s="20">
        <f t="shared" si="14"/>
        <v>0</v>
      </c>
      <c r="Y8" s="20">
        <f t="shared" si="15"/>
        <v>0</v>
      </c>
      <c r="Z8" s="20">
        <f t="shared" si="16"/>
        <v>0</v>
      </c>
      <c r="AA8" s="20">
        <f t="shared" si="17"/>
        <v>0</v>
      </c>
      <c r="AB8" s="20">
        <f t="shared" si="18"/>
        <v>0</v>
      </c>
      <c r="AC8" s="17" t="str">
        <f t="shared" si="19"/>
        <v>Ok</v>
      </c>
    </row>
    <row r="9" spans="1:29" x14ac:dyDescent="0.3">
      <c r="A9" s="17" t="s">
        <v>279</v>
      </c>
      <c r="B9" s="20">
        <v>139</v>
      </c>
      <c r="C9" s="20">
        <v>0</v>
      </c>
      <c r="D9" s="20">
        <v>0</v>
      </c>
      <c r="E9" s="20">
        <v>15</v>
      </c>
      <c r="F9" s="20">
        <v>0</v>
      </c>
      <c r="G9" s="20">
        <v>0</v>
      </c>
      <c r="H9" s="20">
        <v>0</v>
      </c>
      <c r="I9" s="20">
        <v>0</v>
      </c>
      <c r="J9" s="26">
        <v>124</v>
      </c>
      <c r="K9" s="27">
        <v>139</v>
      </c>
      <c r="L9" s="20">
        <v>0</v>
      </c>
      <c r="M9" s="20">
        <v>0</v>
      </c>
      <c r="N9" s="20">
        <v>15</v>
      </c>
      <c r="O9" s="20">
        <v>0</v>
      </c>
      <c r="P9" s="20">
        <v>0</v>
      </c>
      <c r="Q9" s="20">
        <v>0</v>
      </c>
      <c r="R9" s="20">
        <v>0</v>
      </c>
      <c r="S9" s="26">
        <v>124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277</v>
      </c>
      <c r="B10" s="20">
        <v>100</v>
      </c>
      <c r="C10" s="20">
        <v>80</v>
      </c>
      <c r="D10" s="20">
        <v>0</v>
      </c>
      <c r="E10" s="20">
        <v>10</v>
      </c>
      <c r="F10" s="20">
        <v>0</v>
      </c>
      <c r="G10" s="20">
        <v>0</v>
      </c>
      <c r="H10" s="20">
        <v>0</v>
      </c>
      <c r="I10" s="20">
        <v>0</v>
      </c>
      <c r="J10" s="26">
        <v>170</v>
      </c>
      <c r="K10" s="27">
        <v>100</v>
      </c>
      <c r="L10" s="20">
        <v>80</v>
      </c>
      <c r="M10" s="20">
        <v>0</v>
      </c>
      <c r="N10" s="20">
        <v>10</v>
      </c>
      <c r="O10" s="20">
        <v>0</v>
      </c>
      <c r="P10" s="20">
        <v>0</v>
      </c>
      <c r="Q10" s="20">
        <v>0</v>
      </c>
      <c r="R10" s="20">
        <v>0</v>
      </c>
      <c r="S10" s="26">
        <v>170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280</v>
      </c>
      <c r="B11" s="20">
        <v>-870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-870</v>
      </c>
      <c r="K11" s="27">
        <v>-870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-870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282</v>
      </c>
      <c r="B12" s="20">
        <v>240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240</v>
      </c>
      <c r="K12" s="27">
        <v>240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240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281</v>
      </c>
      <c r="B13" s="20">
        <v>630</v>
      </c>
      <c r="C13" s="20">
        <v>0</v>
      </c>
      <c r="D13" s="20">
        <v>0</v>
      </c>
      <c r="E13" s="20">
        <v>50</v>
      </c>
      <c r="F13" s="20">
        <v>0</v>
      </c>
      <c r="G13" s="20">
        <v>0</v>
      </c>
      <c r="H13" s="20">
        <v>0</v>
      </c>
      <c r="I13" s="20">
        <v>0</v>
      </c>
      <c r="J13" s="26">
        <v>580</v>
      </c>
      <c r="K13" s="27">
        <v>630</v>
      </c>
      <c r="L13" s="20">
        <v>0</v>
      </c>
      <c r="M13" s="20">
        <v>0</v>
      </c>
      <c r="N13" s="20">
        <v>50</v>
      </c>
      <c r="O13" s="20">
        <v>0</v>
      </c>
      <c r="P13" s="20">
        <v>0</v>
      </c>
      <c r="Q13" s="20">
        <v>0</v>
      </c>
      <c r="R13" s="20">
        <v>0</v>
      </c>
      <c r="S13" s="26">
        <v>580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284</v>
      </c>
      <c r="B14" s="20">
        <v>44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44</v>
      </c>
      <c r="K14" s="27">
        <v>44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44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286</v>
      </c>
      <c r="B15" s="20">
        <v>328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328</v>
      </c>
      <c r="K15" s="27">
        <v>328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328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285</v>
      </c>
      <c r="B16" s="20">
        <v>190</v>
      </c>
      <c r="C16" s="20">
        <v>200</v>
      </c>
      <c r="D16" s="20">
        <v>0</v>
      </c>
      <c r="E16" s="20">
        <v>40</v>
      </c>
      <c r="F16" s="20">
        <v>0</v>
      </c>
      <c r="G16" s="20">
        <v>0</v>
      </c>
      <c r="H16" s="20">
        <v>0</v>
      </c>
      <c r="I16" s="20">
        <v>0</v>
      </c>
      <c r="J16" s="26">
        <v>350</v>
      </c>
      <c r="K16" s="27">
        <v>190</v>
      </c>
      <c r="L16" s="20">
        <v>200</v>
      </c>
      <c r="M16" s="20">
        <v>0</v>
      </c>
      <c r="N16" s="20">
        <v>40</v>
      </c>
      <c r="O16" s="20">
        <v>0</v>
      </c>
      <c r="P16" s="20">
        <v>0</v>
      </c>
      <c r="Q16" s="20">
        <v>0</v>
      </c>
      <c r="R16" s="20">
        <v>0</v>
      </c>
      <c r="S16" s="26">
        <v>350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283</v>
      </c>
      <c r="B17" s="20">
        <v>175</v>
      </c>
      <c r="C17" s="20">
        <v>100</v>
      </c>
      <c r="D17" s="20">
        <v>0</v>
      </c>
      <c r="E17" s="20">
        <v>50</v>
      </c>
      <c r="F17" s="20">
        <v>0</v>
      </c>
      <c r="G17" s="20">
        <v>0</v>
      </c>
      <c r="H17" s="20">
        <v>0</v>
      </c>
      <c r="I17" s="20">
        <v>0</v>
      </c>
      <c r="J17" s="26">
        <v>225</v>
      </c>
      <c r="K17" s="27">
        <v>175</v>
      </c>
      <c r="L17" s="20">
        <v>100</v>
      </c>
      <c r="M17" s="20">
        <v>0</v>
      </c>
      <c r="N17" s="20">
        <v>50</v>
      </c>
      <c r="O17" s="20">
        <v>0</v>
      </c>
      <c r="P17" s="20">
        <v>0</v>
      </c>
      <c r="Q17" s="20">
        <v>0</v>
      </c>
      <c r="R17" s="20">
        <v>0</v>
      </c>
      <c r="S17" s="26">
        <v>225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290</v>
      </c>
      <c r="B18" s="20">
        <v>-256</v>
      </c>
      <c r="C18" s="20">
        <v>100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-156</v>
      </c>
      <c r="K18" s="27">
        <v>-256</v>
      </c>
      <c r="L18" s="20">
        <v>100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-156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288</v>
      </c>
      <c r="B19" s="20">
        <v>-5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-5</v>
      </c>
      <c r="K19" s="27">
        <v>-5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-5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289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287</v>
      </c>
      <c r="B21" s="20">
        <v>32</v>
      </c>
      <c r="C21" s="20">
        <v>100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132</v>
      </c>
      <c r="K21" s="27">
        <v>32</v>
      </c>
      <c r="L21" s="20">
        <v>100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132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292</v>
      </c>
      <c r="B22" s="20">
        <v>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9</v>
      </c>
      <c r="K22" s="27">
        <v>9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9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291</v>
      </c>
      <c r="B23" s="20">
        <v>165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165</v>
      </c>
      <c r="K23" s="27">
        <v>165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165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293</v>
      </c>
      <c r="B24" s="20">
        <v>-89</v>
      </c>
      <c r="C24" s="20">
        <v>0</v>
      </c>
      <c r="D24" s="20">
        <v>0</v>
      </c>
      <c r="E24" s="20">
        <v>5</v>
      </c>
      <c r="F24" s="20">
        <v>0</v>
      </c>
      <c r="G24" s="20">
        <v>0</v>
      </c>
      <c r="H24" s="20">
        <v>0</v>
      </c>
      <c r="I24" s="20">
        <v>0</v>
      </c>
      <c r="J24" s="26">
        <v>-94</v>
      </c>
      <c r="K24" s="27">
        <v>-89</v>
      </c>
      <c r="L24" s="20">
        <v>0</v>
      </c>
      <c r="M24" s="20">
        <v>0</v>
      </c>
      <c r="N24" s="20">
        <v>5</v>
      </c>
      <c r="O24" s="20">
        <v>0</v>
      </c>
      <c r="P24" s="20">
        <v>0</v>
      </c>
      <c r="Q24" s="20">
        <v>0</v>
      </c>
      <c r="R24" s="20">
        <v>0</v>
      </c>
      <c r="S24" s="26">
        <v>-94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295</v>
      </c>
      <c r="B25" s="20">
        <v>10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10</v>
      </c>
      <c r="K25" s="27">
        <v>10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10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297</v>
      </c>
      <c r="B26" s="20">
        <v>80</v>
      </c>
      <c r="C26" s="20">
        <v>0</v>
      </c>
      <c r="D26" s="20">
        <v>0</v>
      </c>
      <c r="E26" s="20">
        <v>20</v>
      </c>
      <c r="F26" s="20">
        <v>0</v>
      </c>
      <c r="G26" s="20">
        <v>0</v>
      </c>
      <c r="H26" s="20">
        <v>0</v>
      </c>
      <c r="I26" s="20">
        <v>0</v>
      </c>
      <c r="J26" s="26">
        <v>60</v>
      </c>
      <c r="K26" s="27">
        <v>80</v>
      </c>
      <c r="L26" s="20">
        <v>0</v>
      </c>
      <c r="M26" s="20">
        <v>0</v>
      </c>
      <c r="N26" s="20">
        <v>20</v>
      </c>
      <c r="O26" s="20">
        <v>0</v>
      </c>
      <c r="P26" s="20">
        <v>0</v>
      </c>
      <c r="Q26" s="20">
        <v>0</v>
      </c>
      <c r="R26" s="20">
        <v>0</v>
      </c>
      <c r="S26" s="26">
        <v>60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296</v>
      </c>
      <c r="B27" s="20">
        <v>140</v>
      </c>
      <c r="C27" s="20">
        <v>0</v>
      </c>
      <c r="D27" s="20">
        <v>0</v>
      </c>
      <c r="E27" s="20">
        <v>40</v>
      </c>
      <c r="F27" s="20">
        <v>0</v>
      </c>
      <c r="G27" s="20">
        <v>0</v>
      </c>
      <c r="H27" s="20">
        <v>0</v>
      </c>
      <c r="I27" s="20">
        <v>0</v>
      </c>
      <c r="J27" s="26">
        <v>100</v>
      </c>
      <c r="K27" s="27">
        <v>140</v>
      </c>
      <c r="L27" s="20">
        <v>0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100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299</v>
      </c>
      <c r="B28" s="20">
        <v>116</v>
      </c>
      <c r="C28" s="20">
        <v>0</v>
      </c>
      <c r="D28" s="20">
        <v>0</v>
      </c>
      <c r="E28" s="20">
        <v>26</v>
      </c>
      <c r="F28" s="20">
        <v>0</v>
      </c>
      <c r="G28" s="20">
        <v>0</v>
      </c>
      <c r="H28" s="20">
        <v>0</v>
      </c>
      <c r="I28" s="20">
        <v>0</v>
      </c>
      <c r="J28" s="26">
        <v>90</v>
      </c>
      <c r="K28" s="27">
        <v>116</v>
      </c>
      <c r="L28" s="20">
        <v>0</v>
      </c>
      <c r="M28" s="20">
        <v>0</v>
      </c>
      <c r="N28" s="20">
        <v>26</v>
      </c>
      <c r="O28" s="20">
        <v>0</v>
      </c>
      <c r="P28" s="20">
        <v>0</v>
      </c>
      <c r="Q28" s="20">
        <v>0</v>
      </c>
      <c r="R28" s="20">
        <v>0</v>
      </c>
      <c r="S28" s="26">
        <v>90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300</v>
      </c>
      <c r="B29" s="20">
        <v>-18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-18</v>
      </c>
      <c r="K29" s="27">
        <v>-18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-18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298</v>
      </c>
      <c r="B30" s="20">
        <v>71</v>
      </c>
      <c r="C30" s="20">
        <v>0</v>
      </c>
      <c r="D30" s="20">
        <v>0</v>
      </c>
      <c r="E30" s="20">
        <v>53</v>
      </c>
      <c r="F30" s="20">
        <v>0</v>
      </c>
      <c r="G30" s="20">
        <v>0</v>
      </c>
      <c r="H30" s="20">
        <v>0</v>
      </c>
      <c r="I30" s="20">
        <v>0</v>
      </c>
      <c r="J30" s="26">
        <v>18</v>
      </c>
      <c r="K30" s="27">
        <v>71</v>
      </c>
      <c r="L30" s="20">
        <v>0</v>
      </c>
      <c r="M30" s="20">
        <v>0</v>
      </c>
      <c r="N30" s="20">
        <v>53</v>
      </c>
      <c r="O30" s="20">
        <v>0</v>
      </c>
      <c r="P30" s="20">
        <v>0</v>
      </c>
      <c r="Q30" s="20">
        <v>0</v>
      </c>
      <c r="R30" s="20">
        <v>0</v>
      </c>
      <c r="S30" s="26">
        <v>18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302</v>
      </c>
      <c r="B31" s="20">
        <v>42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42</v>
      </c>
      <c r="K31" s="27">
        <v>42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42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301</v>
      </c>
      <c r="B32" s="20">
        <v>167</v>
      </c>
      <c r="C32" s="20">
        <v>50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217</v>
      </c>
      <c r="K32" s="27">
        <v>167</v>
      </c>
      <c r="L32" s="20">
        <v>50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217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303</v>
      </c>
      <c r="B33" s="20">
        <v>104</v>
      </c>
      <c r="C33" s="20">
        <v>200</v>
      </c>
      <c r="D33" s="20">
        <v>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284</v>
      </c>
      <c r="K33" s="27">
        <v>104</v>
      </c>
      <c r="L33" s="20">
        <v>200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284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304</v>
      </c>
      <c r="B34" s="20">
        <v>54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54</v>
      </c>
      <c r="K34" s="27">
        <v>54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54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305</v>
      </c>
      <c r="B35" s="20">
        <v>40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40</v>
      </c>
      <c r="K35" s="27">
        <v>40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307</v>
      </c>
      <c r="B36" s="20">
        <v>-15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-15</v>
      </c>
      <c r="K36" s="27">
        <v>-15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-15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309</v>
      </c>
      <c r="B37" s="20">
        <v>2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2</v>
      </c>
      <c r="K37" s="27">
        <v>2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2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308</v>
      </c>
      <c r="B38" s="20">
        <v>-153</v>
      </c>
      <c r="C38" s="20">
        <v>0</v>
      </c>
      <c r="D38" s="20">
        <v>0</v>
      </c>
      <c r="E38" s="20">
        <v>20</v>
      </c>
      <c r="F38" s="20">
        <v>0</v>
      </c>
      <c r="G38" s="20">
        <v>0</v>
      </c>
      <c r="H38" s="20">
        <v>0</v>
      </c>
      <c r="I38" s="20">
        <v>0</v>
      </c>
      <c r="J38" s="26">
        <v>-173</v>
      </c>
      <c r="K38" s="27">
        <v>-153</v>
      </c>
      <c r="L38" s="20">
        <v>0</v>
      </c>
      <c r="M38" s="20">
        <v>0</v>
      </c>
      <c r="N38" s="20">
        <v>20</v>
      </c>
      <c r="O38" s="20">
        <v>0</v>
      </c>
      <c r="P38" s="20">
        <v>0</v>
      </c>
      <c r="Q38" s="20">
        <v>0</v>
      </c>
      <c r="R38" s="20">
        <v>0</v>
      </c>
      <c r="S38" s="26">
        <v>-173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306</v>
      </c>
      <c r="B39" s="20">
        <v>136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136</v>
      </c>
      <c r="K39" s="27">
        <v>136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136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310</v>
      </c>
      <c r="B40" s="20">
        <v>60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60</v>
      </c>
      <c r="K40" s="27">
        <v>60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60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311</v>
      </c>
      <c r="B41" s="20">
        <v>258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258</v>
      </c>
      <c r="K41" s="27">
        <v>258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258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272</v>
      </c>
      <c r="B42" s="20">
        <v>128</v>
      </c>
      <c r="C42" s="20">
        <v>300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428</v>
      </c>
      <c r="K42" s="27">
        <v>128</v>
      </c>
      <c r="L42" s="20">
        <v>300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428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313</v>
      </c>
      <c r="B43" s="20">
        <v>35</v>
      </c>
      <c r="C43" s="20">
        <v>80</v>
      </c>
      <c r="D43" s="20">
        <v>0</v>
      </c>
      <c r="E43" s="20">
        <v>10</v>
      </c>
      <c r="F43" s="20">
        <v>0</v>
      </c>
      <c r="G43" s="20">
        <v>0</v>
      </c>
      <c r="H43" s="20">
        <v>0</v>
      </c>
      <c r="I43" s="20">
        <v>0</v>
      </c>
      <c r="J43" s="26">
        <v>105</v>
      </c>
      <c r="K43" s="27">
        <v>35</v>
      </c>
      <c r="L43" s="20">
        <v>80</v>
      </c>
      <c r="M43" s="20">
        <v>0</v>
      </c>
      <c r="N43" s="20">
        <v>10</v>
      </c>
      <c r="O43" s="20">
        <v>0</v>
      </c>
      <c r="P43" s="20">
        <v>0</v>
      </c>
      <c r="Q43" s="20">
        <v>0</v>
      </c>
      <c r="R43" s="20">
        <v>0</v>
      </c>
      <c r="S43" s="26">
        <v>105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312</v>
      </c>
      <c r="B44" s="20">
        <v>90</v>
      </c>
      <c r="C44" s="20">
        <v>250</v>
      </c>
      <c r="D44" s="20">
        <v>0</v>
      </c>
      <c r="E44" s="20">
        <v>20</v>
      </c>
      <c r="F44" s="20">
        <v>0</v>
      </c>
      <c r="G44" s="20">
        <v>0</v>
      </c>
      <c r="H44" s="20">
        <v>0</v>
      </c>
      <c r="I44" s="20">
        <v>0</v>
      </c>
      <c r="J44" s="26">
        <v>320</v>
      </c>
      <c r="K44" s="27">
        <v>90</v>
      </c>
      <c r="L44" s="20">
        <v>250</v>
      </c>
      <c r="M44" s="20">
        <v>0</v>
      </c>
      <c r="N44" s="20">
        <v>20</v>
      </c>
      <c r="O44" s="20">
        <v>0</v>
      </c>
      <c r="P44" s="20">
        <v>0</v>
      </c>
      <c r="Q44" s="20">
        <v>0</v>
      </c>
      <c r="R44" s="20">
        <v>0</v>
      </c>
      <c r="S44" s="26">
        <v>320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315</v>
      </c>
      <c r="B45" s="20">
        <v>-20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-20</v>
      </c>
      <c r="K45" s="27">
        <v>-20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-20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314</v>
      </c>
      <c r="B46" s="20">
        <v>50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50</v>
      </c>
      <c r="K46" s="27">
        <v>50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50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316</v>
      </c>
      <c r="B47" s="20">
        <v>-130</v>
      </c>
      <c r="C47" s="20">
        <v>1600</v>
      </c>
      <c r="D47" s="20">
        <v>0</v>
      </c>
      <c r="E47" s="20">
        <v>400</v>
      </c>
      <c r="F47" s="20">
        <v>0</v>
      </c>
      <c r="G47" s="20">
        <v>0</v>
      </c>
      <c r="H47" s="20">
        <v>0</v>
      </c>
      <c r="I47" s="20">
        <v>0</v>
      </c>
      <c r="J47" s="26">
        <v>1070</v>
      </c>
      <c r="K47" s="27">
        <v>-130</v>
      </c>
      <c r="L47" s="20">
        <v>1600</v>
      </c>
      <c r="M47" s="20">
        <v>0</v>
      </c>
      <c r="N47" s="20">
        <v>400</v>
      </c>
      <c r="O47" s="20">
        <v>0</v>
      </c>
      <c r="P47" s="20">
        <v>0</v>
      </c>
      <c r="Q47" s="20">
        <v>0</v>
      </c>
      <c r="R47" s="20">
        <v>0</v>
      </c>
      <c r="S47" s="26">
        <v>1070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273</v>
      </c>
      <c r="B48" s="20">
        <v>23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23</v>
      </c>
      <c r="K48" s="27">
        <v>23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23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318</v>
      </c>
      <c r="B49" s="20">
        <v>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5</v>
      </c>
      <c r="K49" s="27">
        <v>5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5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319</v>
      </c>
      <c r="B50" s="20">
        <v>20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20</v>
      </c>
      <c r="K50" s="27">
        <v>20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20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320</v>
      </c>
      <c r="B51" s="20">
        <v>5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5</v>
      </c>
      <c r="K51" s="27">
        <v>5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5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317</v>
      </c>
      <c r="B52" s="20">
        <v>80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80</v>
      </c>
      <c r="K52" s="27">
        <v>80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80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323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1</v>
      </c>
      <c r="K53" s="27">
        <v>1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1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322</v>
      </c>
      <c r="B54" s="20">
        <v>4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4</v>
      </c>
      <c r="K54" s="27">
        <v>4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4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321</v>
      </c>
      <c r="B55" s="20">
        <v>149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149</v>
      </c>
      <c r="K55" s="27">
        <v>149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149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325</v>
      </c>
      <c r="B56" s="20">
        <v>100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100</v>
      </c>
      <c r="K56" s="27">
        <v>100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100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324</v>
      </c>
      <c r="B57" s="20">
        <v>-25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-25</v>
      </c>
      <c r="K57" s="27">
        <v>-25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-25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356</v>
      </c>
      <c r="B58" s="20">
        <v>15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15</v>
      </c>
      <c r="K58" s="27">
        <v>15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15</v>
      </c>
      <c r="T58" s="20">
        <f t="shared" si="8"/>
        <v>0</v>
      </c>
      <c r="U58" s="20">
        <f t="shared" si="0"/>
        <v>0</v>
      </c>
      <c r="V58" s="20">
        <f t="shared" si="1"/>
        <v>0</v>
      </c>
      <c r="W58" s="20">
        <f t="shared" si="2"/>
        <v>0</v>
      </c>
      <c r="X58" s="20">
        <f t="shared" si="3"/>
        <v>0</v>
      </c>
      <c r="Y58" s="20">
        <f t="shared" si="4"/>
        <v>0</v>
      </c>
      <c r="Z58" s="20">
        <f t="shared" si="5"/>
        <v>0</v>
      </c>
      <c r="AA58" s="20">
        <f t="shared" si="6"/>
        <v>0</v>
      </c>
      <c r="AB58" s="20">
        <f t="shared" si="7"/>
        <v>0</v>
      </c>
      <c r="AC58" s="17" t="str">
        <f t="shared" si="9"/>
        <v>Ok</v>
      </c>
    </row>
    <row r="59" spans="1:29" x14ac:dyDescent="0.3">
      <c r="A59" s="17" t="s">
        <v>326</v>
      </c>
      <c r="B59" s="20">
        <v>-74</v>
      </c>
      <c r="C59" s="20">
        <v>0</v>
      </c>
      <c r="D59" s="20">
        <v>0</v>
      </c>
      <c r="E59" s="20">
        <v>20</v>
      </c>
      <c r="F59" s="20">
        <v>0</v>
      </c>
      <c r="G59" s="20">
        <v>0</v>
      </c>
      <c r="H59" s="20">
        <v>0</v>
      </c>
      <c r="I59" s="20">
        <v>0</v>
      </c>
      <c r="J59" s="26">
        <v>-94</v>
      </c>
      <c r="K59" s="27">
        <v>-74</v>
      </c>
      <c r="L59" s="20">
        <v>0</v>
      </c>
      <c r="M59" s="20">
        <v>0</v>
      </c>
      <c r="N59" s="20">
        <v>20</v>
      </c>
      <c r="O59" s="20">
        <v>0</v>
      </c>
      <c r="P59" s="20">
        <v>0</v>
      </c>
      <c r="Q59" s="20">
        <v>0</v>
      </c>
      <c r="R59" s="20">
        <v>0</v>
      </c>
      <c r="S59" s="26">
        <v>-94</v>
      </c>
      <c r="T59" s="20">
        <f t="shared" si="8"/>
        <v>0</v>
      </c>
      <c r="U59" s="20">
        <f t="shared" si="0"/>
        <v>0</v>
      </c>
      <c r="V59" s="20">
        <f t="shared" si="1"/>
        <v>0</v>
      </c>
      <c r="W59" s="20">
        <f t="shared" si="2"/>
        <v>0</v>
      </c>
      <c r="X59" s="20">
        <f t="shared" si="3"/>
        <v>0</v>
      </c>
      <c r="Y59" s="20">
        <f t="shared" si="4"/>
        <v>0</v>
      </c>
      <c r="Z59" s="20">
        <f t="shared" si="5"/>
        <v>0</v>
      </c>
      <c r="AA59" s="20">
        <f t="shared" si="6"/>
        <v>0</v>
      </c>
      <c r="AB59" s="20">
        <f t="shared" si="7"/>
        <v>0</v>
      </c>
      <c r="AC59" s="17" t="str">
        <f t="shared" si="9"/>
        <v>Ok</v>
      </c>
    </row>
    <row r="60" spans="1:29" x14ac:dyDescent="0.3">
      <c r="A60" s="17" t="s">
        <v>327</v>
      </c>
      <c r="B60" s="20">
        <v>10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10</v>
      </c>
      <c r="K60" s="27">
        <v>10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10</v>
      </c>
      <c r="T60" s="20">
        <f t="shared" si="8"/>
        <v>0</v>
      </c>
      <c r="U60" s="20">
        <f t="shared" si="0"/>
        <v>0</v>
      </c>
      <c r="V60" s="20">
        <f t="shared" si="1"/>
        <v>0</v>
      </c>
      <c r="W60" s="20">
        <f t="shared" si="2"/>
        <v>0</v>
      </c>
      <c r="X60" s="20">
        <f t="shared" si="3"/>
        <v>0</v>
      </c>
      <c r="Y60" s="20">
        <f t="shared" si="4"/>
        <v>0</v>
      </c>
      <c r="Z60" s="20">
        <f t="shared" si="5"/>
        <v>0</v>
      </c>
      <c r="AA60" s="20">
        <f t="shared" si="6"/>
        <v>0</v>
      </c>
      <c r="AB60" s="20">
        <f t="shared" si="7"/>
        <v>0</v>
      </c>
      <c r="AC60" s="17" t="str">
        <f t="shared" si="9"/>
        <v>Ok</v>
      </c>
    </row>
    <row r="61" spans="1:29" x14ac:dyDescent="0.3">
      <c r="A61" s="17" t="s">
        <v>274</v>
      </c>
      <c r="B61" s="20">
        <v>12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12</v>
      </c>
      <c r="K61" s="27">
        <v>12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12</v>
      </c>
      <c r="T61" s="20">
        <f t="shared" si="8"/>
        <v>0</v>
      </c>
      <c r="U61" s="20">
        <f t="shared" si="8"/>
        <v>0</v>
      </c>
      <c r="V61" s="20">
        <f t="shared" si="8"/>
        <v>0</v>
      </c>
      <c r="W61" s="20">
        <f t="shared" si="8"/>
        <v>0</v>
      </c>
      <c r="X61" s="20">
        <f t="shared" si="8"/>
        <v>0</v>
      </c>
      <c r="Y61" s="20">
        <f t="shared" si="8"/>
        <v>0</v>
      </c>
      <c r="Z61" s="20">
        <f t="shared" si="8"/>
        <v>0</v>
      </c>
      <c r="AA61" s="20">
        <f t="shared" si="8"/>
        <v>0</v>
      </c>
      <c r="AB61" s="20">
        <f t="shared" si="8"/>
        <v>0</v>
      </c>
      <c r="AC61" s="17" t="str">
        <f t="shared" si="9"/>
        <v>Ok</v>
      </c>
    </row>
    <row r="62" spans="1:29" x14ac:dyDescent="0.3">
      <c r="A62" s="17" t="s">
        <v>329</v>
      </c>
      <c r="B62" s="20">
        <v>-10</v>
      </c>
      <c r="C62" s="20">
        <v>0</v>
      </c>
      <c r="D62" s="20">
        <v>0</v>
      </c>
      <c r="E62" s="20">
        <v>10</v>
      </c>
      <c r="F62" s="20">
        <v>0</v>
      </c>
      <c r="G62" s="20">
        <v>0</v>
      </c>
      <c r="H62" s="20">
        <v>0</v>
      </c>
      <c r="I62" s="20">
        <v>0</v>
      </c>
      <c r="J62" s="26">
        <v>-20</v>
      </c>
      <c r="K62" s="27">
        <v>-10</v>
      </c>
      <c r="L62" s="20">
        <v>0</v>
      </c>
      <c r="M62" s="20">
        <v>0</v>
      </c>
      <c r="N62" s="20">
        <v>10</v>
      </c>
      <c r="O62" s="20">
        <v>0</v>
      </c>
      <c r="P62" s="20">
        <v>0</v>
      </c>
      <c r="Q62" s="20">
        <v>0</v>
      </c>
      <c r="R62" s="20">
        <v>0</v>
      </c>
      <c r="S62" s="26">
        <v>-20</v>
      </c>
      <c r="T62" s="20">
        <f t="shared" ref="T62:AB90" si="20">B62-K62</f>
        <v>0</v>
      </c>
      <c r="U62" s="20">
        <f t="shared" si="20"/>
        <v>0</v>
      </c>
      <c r="V62" s="20">
        <f t="shared" si="20"/>
        <v>0</v>
      </c>
      <c r="W62" s="20">
        <f t="shared" si="20"/>
        <v>0</v>
      </c>
      <c r="X62" s="20">
        <f t="shared" si="20"/>
        <v>0</v>
      </c>
      <c r="Y62" s="20">
        <f t="shared" si="20"/>
        <v>0</v>
      </c>
      <c r="Z62" s="20">
        <f t="shared" si="20"/>
        <v>0</v>
      </c>
      <c r="AA62" s="20">
        <f t="shared" si="20"/>
        <v>0</v>
      </c>
      <c r="AB62" s="20">
        <f t="shared" si="20"/>
        <v>0</v>
      </c>
      <c r="AC62" s="17" t="str">
        <f t="shared" si="9"/>
        <v>Ok</v>
      </c>
    </row>
    <row r="63" spans="1:29" x14ac:dyDescent="0.3">
      <c r="A63" s="17" t="s">
        <v>328</v>
      </c>
      <c r="B63" s="20">
        <v>24</v>
      </c>
      <c r="C63" s="20">
        <v>100</v>
      </c>
      <c r="D63" s="20">
        <v>0</v>
      </c>
      <c r="E63" s="20">
        <v>10</v>
      </c>
      <c r="F63" s="20">
        <v>0</v>
      </c>
      <c r="G63" s="20">
        <v>0</v>
      </c>
      <c r="H63" s="20">
        <v>0</v>
      </c>
      <c r="I63" s="20">
        <v>0</v>
      </c>
      <c r="J63" s="26">
        <v>114</v>
      </c>
      <c r="K63" s="27">
        <v>24</v>
      </c>
      <c r="L63" s="20">
        <v>100</v>
      </c>
      <c r="M63" s="20">
        <v>0</v>
      </c>
      <c r="N63" s="20">
        <v>10</v>
      </c>
      <c r="O63" s="20">
        <v>0</v>
      </c>
      <c r="P63" s="20">
        <v>0</v>
      </c>
      <c r="Q63" s="20">
        <v>0</v>
      </c>
      <c r="R63" s="20">
        <v>0</v>
      </c>
      <c r="S63" s="26">
        <v>114</v>
      </c>
      <c r="T63" s="20">
        <f t="shared" si="20"/>
        <v>0</v>
      </c>
      <c r="U63" s="20">
        <f t="shared" si="20"/>
        <v>0</v>
      </c>
      <c r="V63" s="20">
        <f t="shared" si="20"/>
        <v>0</v>
      </c>
      <c r="W63" s="20">
        <f t="shared" si="20"/>
        <v>0</v>
      </c>
      <c r="X63" s="20">
        <f t="shared" si="20"/>
        <v>0</v>
      </c>
      <c r="Y63" s="20">
        <f t="shared" si="20"/>
        <v>0</v>
      </c>
      <c r="Z63" s="20">
        <f t="shared" si="20"/>
        <v>0</v>
      </c>
      <c r="AA63" s="20">
        <f t="shared" si="20"/>
        <v>0</v>
      </c>
      <c r="AB63" s="20">
        <f t="shared" si="20"/>
        <v>0</v>
      </c>
      <c r="AC63" s="17" t="str">
        <f t="shared" si="9"/>
        <v>Ok</v>
      </c>
    </row>
    <row r="64" spans="1:29" x14ac:dyDescent="0.3">
      <c r="A64" s="17" t="s">
        <v>332</v>
      </c>
      <c r="B64" s="20">
        <v>658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658</v>
      </c>
      <c r="K64" s="27">
        <v>658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658</v>
      </c>
      <c r="T64" s="20">
        <f t="shared" si="20"/>
        <v>0</v>
      </c>
      <c r="U64" s="20">
        <f t="shared" si="20"/>
        <v>0</v>
      </c>
      <c r="V64" s="20">
        <f t="shared" si="20"/>
        <v>0</v>
      </c>
      <c r="W64" s="20">
        <f t="shared" si="20"/>
        <v>0</v>
      </c>
      <c r="X64" s="20">
        <f t="shared" si="20"/>
        <v>0</v>
      </c>
      <c r="Y64" s="20">
        <f t="shared" si="20"/>
        <v>0</v>
      </c>
      <c r="Z64" s="20">
        <f t="shared" si="20"/>
        <v>0</v>
      </c>
      <c r="AA64" s="20">
        <f t="shared" si="20"/>
        <v>0</v>
      </c>
      <c r="AB64" s="20">
        <f t="shared" si="20"/>
        <v>0</v>
      </c>
      <c r="AC64" s="17" t="str">
        <f t="shared" si="9"/>
        <v>Ok</v>
      </c>
    </row>
    <row r="65" spans="1:29" x14ac:dyDescent="0.3">
      <c r="A65" s="17" t="s">
        <v>357</v>
      </c>
      <c r="B65" s="20">
        <v>310</v>
      </c>
      <c r="C65" s="20">
        <v>200</v>
      </c>
      <c r="D65" s="20">
        <v>0</v>
      </c>
      <c r="E65" s="20">
        <v>20</v>
      </c>
      <c r="F65" s="20">
        <v>0</v>
      </c>
      <c r="G65" s="20">
        <v>0</v>
      </c>
      <c r="H65" s="20">
        <v>0</v>
      </c>
      <c r="I65" s="20">
        <v>0</v>
      </c>
      <c r="J65" s="26">
        <v>490</v>
      </c>
      <c r="K65" s="27">
        <v>310</v>
      </c>
      <c r="L65" s="20">
        <v>200</v>
      </c>
      <c r="M65" s="20">
        <v>0</v>
      </c>
      <c r="N65" s="20">
        <v>20</v>
      </c>
      <c r="O65" s="20">
        <v>0</v>
      </c>
      <c r="P65" s="20">
        <v>0</v>
      </c>
      <c r="Q65" s="20">
        <v>0</v>
      </c>
      <c r="R65" s="20">
        <v>0</v>
      </c>
      <c r="S65" s="26">
        <v>490</v>
      </c>
      <c r="T65" s="20">
        <f t="shared" si="20"/>
        <v>0</v>
      </c>
      <c r="U65" s="20">
        <f t="shared" si="20"/>
        <v>0</v>
      </c>
      <c r="V65" s="20">
        <f t="shared" si="20"/>
        <v>0</v>
      </c>
      <c r="W65" s="20">
        <f t="shared" si="20"/>
        <v>0</v>
      </c>
      <c r="X65" s="20">
        <f t="shared" si="20"/>
        <v>0</v>
      </c>
      <c r="Y65" s="20">
        <f t="shared" si="20"/>
        <v>0</v>
      </c>
      <c r="Z65" s="20">
        <f t="shared" si="20"/>
        <v>0</v>
      </c>
      <c r="AA65" s="20">
        <f t="shared" si="20"/>
        <v>0</v>
      </c>
      <c r="AB65" s="20">
        <f t="shared" si="20"/>
        <v>0</v>
      </c>
      <c r="AC65" s="17" t="str">
        <f t="shared" si="9"/>
        <v>Ok</v>
      </c>
    </row>
    <row r="66" spans="1:29" x14ac:dyDescent="0.3">
      <c r="A66" s="17" t="s">
        <v>331</v>
      </c>
      <c r="B66" s="20">
        <v>-25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-25</v>
      </c>
      <c r="K66" s="27">
        <v>-25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-25</v>
      </c>
      <c r="T66" s="20">
        <f t="shared" si="20"/>
        <v>0</v>
      </c>
      <c r="U66" s="20">
        <f t="shared" si="20"/>
        <v>0</v>
      </c>
      <c r="V66" s="20">
        <f t="shared" si="20"/>
        <v>0</v>
      </c>
      <c r="W66" s="20">
        <f t="shared" si="20"/>
        <v>0</v>
      </c>
      <c r="X66" s="20">
        <f t="shared" si="20"/>
        <v>0</v>
      </c>
      <c r="Y66" s="20">
        <f t="shared" si="20"/>
        <v>0</v>
      </c>
      <c r="Z66" s="20">
        <f t="shared" si="20"/>
        <v>0</v>
      </c>
      <c r="AA66" s="20">
        <f t="shared" si="20"/>
        <v>0</v>
      </c>
      <c r="AB66" s="20">
        <f t="shared" si="20"/>
        <v>0</v>
      </c>
      <c r="AC66" s="17" t="str">
        <f t="shared" si="9"/>
        <v>Ok</v>
      </c>
    </row>
    <row r="67" spans="1:29" x14ac:dyDescent="0.3">
      <c r="A67" s="17" t="s">
        <v>275</v>
      </c>
      <c r="B67" s="20">
        <v>40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40</v>
      </c>
      <c r="K67" s="27">
        <v>40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40</v>
      </c>
      <c r="T67" s="20">
        <f t="shared" si="20"/>
        <v>0</v>
      </c>
      <c r="U67" s="20">
        <f t="shared" si="20"/>
        <v>0</v>
      </c>
      <c r="V67" s="20">
        <f t="shared" si="20"/>
        <v>0</v>
      </c>
      <c r="W67" s="20">
        <f t="shared" si="20"/>
        <v>0</v>
      </c>
      <c r="X67" s="20">
        <f t="shared" si="20"/>
        <v>0</v>
      </c>
      <c r="Y67" s="20">
        <f t="shared" si="20"/>
        <v>0</v>
      </c>
      <c r="Z67" s="20">
        <f t="shared" si="20"/>
        <v>0</v>
      </c>
      <c r="AA67" s="20">
        <f t="shared" si="20"/>
        <v>0</v>
      </c>
      <c r="AB67" s="20">
        <f t="shared" si="20"/>
        <v>0</v>
      </c>
      <c r="AC67" s="17" t="str">
        <f t="shared" si="9"/>
        <v>Ok</v>
      </c>
    </row>
    <row r="68" spans="1:29" x14ac:dyDescent="0.3">
      <c r="A68" s="17" t="s">
        <v>330</v>
      </c>
      <c r="B68" s="20">
        <v>482</v>
      </c>
      <c r="C68" s="20">
        <v>0</v>
      </c>
      <c r="D68" s="20">
        <v>0</v>
      </c>
      <c r="E68" s="20">
        <v>50</v>
      </c>
      <c r="F68" s="20">
        <v>0</v>
      </c>
      <c r="G68" s="20">
        <v>0</v>
      </c>
      <c r="H68" s="20">
        <v>0</v>
      </c>
      <c r="I68" s="20">
        <v>0</v>
      </c>
      <c r="J68" s="26">
        <v>432</v>
      </c>
      <c r="K68" s="27">
        <v>482</v>
      </c>
      <c r="L68" s="20">
        <v>0</v>
      </c>
      <c r="M68" s="20">
        <v>0</v>
      </c>
      <c r="N68" s="20">
        <v>50</v>
      </c>
      <c r="O68" s="20">
        <v>0</v>
      </c>
      <c r="P68" s="20">
        <v>0</v>
      </c>
      <c r="Q68" s="20">
        <v>0</v>
      </c>
      <c r="R68" s="20">
        <v>0</v>
      </c>
      <c r="S68" s="26">
        <v>432</v>
      </c>
      <c r="T68" s="20">
        <f t="shared" si="20"/>
        <v>0</v>
      </c>
      <c r="U68" s="20">
        <f t="shared" si="20"/>
        <v>0</v>
      </c>
      <c r="V68" s="20">
        <f t="shared" si="20"/>
        <v>0</v>
      </c>
      <c r="W68" s="20">
        <f t="shared" si="20"/>
        <v>0</v>
      </c>
      <c r="X68" s="20">
        <f t="shared" si="20"/>
        <v>0</v>
      </c>
      <c r="Y68" s="20">
        <f t="shared" si="20"/>
        <v>0</v>
      </c>
      <c r="Z68" s="20">
        <f t="shared" si="20"/>
        <v>0</v>
      </c>
      <c r="AA68" s="20">
        <f t="shared" si="20"/>
        <v>0</v>
      </c>
      <c r="AB68" s="20">
        <f t="shared" si="20"/>
        <v>0</v>
      </c>
      <c r="AC68" s="17" t="str">
        <f t="shared" si="9"/>
        <v>Ok</v>
      </c>
    </row>
    <row r="69" spans="1:29" x14ac:dyDescent="0.3">
      <c r="A69" s="17" t="s">
        <v>334</v>
      </c>
      <c r="B69" s="20">
        <v>0</v>
      </c>
      <c r="C69" s="20">
        <v>80</v>
      </c>
      <c r="D69" s="20">
        <v>0</v>
      </c>
      <c r="E69" s="20">
        <v>40</v>
      </c>
      <c r="F69" s="20">
        <v>0</v>
      </c>
      <c r="G69" s="20">
        <v>0</v>
      </c>
      <c r="H69" s="20">
        <v>0</v>
      </c>
      <c r="I69" s="20">
        <v>0</v>
      </c>
      <c r="J69" s="26">
        <v>40</v>
      </c>
      <c r="K69" s="27">
        <v>0</v>
      </c>
      <c r="L69" s="20">
        <v>80</v>
      </c>
      <c r="M69" s="20">
        <v>0</v>
      </c>
      <c r="N69" s="20">
        <v>40</v>
      </c>
      <c r="O69" s="20">
        <v>0</v>
      </c>
      <c r="P69" s="20">
        <v>0</v>
      </c>
      <c r="Q69" s="20">
        <v>0</v>
      </c>
      <c r="R69" s="20">
        <v>0</v>
      </c>
      <c r="S69" s="26">
        <v>40</v>
      </c>
      <c r="T69" s="20">
        <f t="shared" si="20"/>
        <v>0</v>
      </c>
      <c r="U69" s="20">
        <f t="shared" si="20"/>
        <v>0</v>
      </c>
      <c r="V69" s="20">
        <f t="shared" si="20"/>
        <v>0</v>
      </c>
      <c r="W69" s="20">
        <f t="shared" si="20"/>
        <v>0</v>
      </c>
      <c r="X69" s="20">
        <f t="shared" si="20"/>
        <v>0</v>
      </c>
      <c r="Y69" s="20">
        <f t="shared" si="20"/>
        <v>0</v>
      </c>
      <c r="Z69" s="20">
        <f t="shared" si="20"/>
        <v>0</v>
      </c>
      <c r="AA69" s="20">
        <f t="shared" si="20"/>
        <v>0</v>
      </c>
      <c r="AB69" s="20">
        <f t="shared" si="20"/>
        <v>0</v>
      </c>
      <c r="AC69" s="17" t="str">
        <f t="shared" si="9"/>
        <v>Ok</v>
      </c>
    </row>
    <row r="70" spans="1:29" x14ac:dyDescent="0.3">
      <c r="A70" s="17" t="s">
        <v>333</v>
      </c>
      <c r="B70" s="20">
        <v>6</v>
      </c>
      <c r="C70" s="20">
        <v>100</v>
      </c>
      <c r="D70" s="20">
        <v>0</v>
      </c>
      <c r="E70" s="20">
        <v>40</v>
      </c>
      <c r="F70" s="20">
        <v>0</v>
      </c>
      <c r="G70" s="20">
        <v>0</v>
      </c>
      <c r="H70" s="20">
        <v>0</v>
      </c>
      <c r="I70" s="20">
        <v>0</v>
      </c>
      <c r="J70" s="26">
        <v>66</v>
      </c>
      <c r="K70" s="27">
        <v>6</v>
      </c>
      <c r="L70" s="20">
        <v>100</v>
      </c>
      <c r="M70" s="20">
        <v>0</v>
      </c>
      <c r="N70" s="20">
        <v>40</v>
      </c>
      <c r="O70" s="20">
        <v>0</v>
      </c>
      <c r="P70" s="20">
        <v>0</v>
      </c>
      <c r="Q70" s="20">
        <v>0</v>
      </c>
      <c r="R70" s="20">
        <v>0</v>
      </c>
      <c r="S70" s="26">
        <v>66</v>
      </c>
      <c r="T70" s="20">
        <f t="shared" si="20"/>
        <v>0</v>
      </c>
      <c r="U70" s="20">
        <f t="shared" si="20"/>
        <v>0</v>
      </c>
      <c r="V70" s="20">
        <f t="shared" si="20"/>
        <v>0</v>
      </c>
      <c r="W70" s="20">
        <f t="shared" si="20"/>
        <v>0</v>
      </c>
      <c r="X70" s="20">
        <f t="shared" si="20"/>
        <v>0</v>
      </c>
      <c r="Y70" s="20">
        <f t="shared" si="20"/>
        <v>0</v>
      </c>
      <c r="Z70" s="20">
        <f t="shared" si="20"/>
        <v>0</v>
      </c>
      <c r="AA70" s="20">
        <f t="shared" si="20"/>
        <v>0</v>
      </c>
      <c r="AB70" s="20">
        <f t="shared" si="20"/>
        <v>0</v>
      </c>
      <c r="AC70" s="17" t="str">
        <f t="shared" si="9"/>
        <v>Ok</v>
      </c>
    </row>
    <row r="71" spans="1:29" x14ac:dyDescent="0.3">
      <c r="A71" s="17" t="s">
        <v>336</v>
      </c>
      <c r="B71" s="20">
        <v>40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40</v>
      </c>
      <c r="K71" s="27">
        <v>40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40</v>
      </c>
      <c r="T71" s="20">
        <f t="shared" si="20"/>
        <v>0</v>
      </c>
      <c r="U71" s="20">
        <f t="shared" si="20"/>
        <v>0</v>
      </c>
      <c r="V71" s="20">
        <f t="shared" si="20"/>
        <v>0</v>
      </c>
      <c r="W71" s="20">
        <f t="shared" si="20"/>
        <v>0</v>
      </c>
      <c r="X71" s="20">
        <f t="shared" si="20"/>
        <v>0</v>
      </c>
      <c r="Y71" s="20">
        <f t="shared" si="20"/>
        <v>0</v>
      </c>
      <c r="Z71" s="20">
        <f t="shared" si="20"/>
        <v>0</v>
      </c>
      <c r="AA71" s="20">
        <f t="shared" si="20"/>
        <v>0</v>
      </c>
      <c r="AB71" s="20">
        <f t="shared" si="20"/>
        <v>0</v>
      </c>
      <c r="AC71" s="17" t="str">
        <f t="shared" si="9"/>
        <v>Ok</v>
      </c>
    </row>
    <row r="72" spans="1:29" x14ac:dyDescent="0.3">
      <c r="A72" s="17" t="s">
        <v>335</v>
      </c>
      <c r="B72" s="20">
        <v>170</v>
      </c>
      <c r="C72" s="20">
        <v>0</v>
      </c>
      <c r="D72" s="20">
        <v>0</v>
      </c>
      <c r="E72" s="20">
        <v>15</v>
      </c>
      <c r="F72" s="20">
        <v>0</v>
      </c>
      <c r="G72" s="20">
        <v>0</v>
      </c>
      <c r="H72" s="20">
        <v>0</v>
      </c>
      <c r="I72" s="20">
        <v>0</v>
      </c>
      <c r="J72" s="26">
        <v>155</v>
      </c>
      <c r="K72" s="27">
        <v>170</v>
      </c>
      <c r="L72" s="20">
        <v>0</v>
      </c>
      <c r="M72" s="20">
        <v>0</v>
      </c>
      <c r="N72" s="20">
        <v>15</v>
      </c>
      <c r="O72" s="20">
        <v>0</v>
      </c>
      <c r="P72" s="20">
        <v>0</v>
      </c>
      <c r="Q72" s="20">
        <v>0</v>
      </c>
      <c r="R72" s="20">
        <v>0</v>
      </c>
      <c r="S72" s="26">
        <v>155</v>
      </c>
      <c r="T72" s="20">
        <f t="shared" si="20"/>
        <v>0</v>
      </c>
      <c r="U72" s="20">
        <f t="shared" si="20"/>
        <v>0</v>
      </c>
      <c r="V72" s="20">
        <f t="shared" si="20"/>
        <v>0</v>
      </c>
      <c r="W72" s="20">
        <f t="shared" si="20"/>
        <v>0</v>
      </c>
      <c r="X72" s="20">
        <f t="shared" si="20"/>
        <v>0</v>
      </c>
      <c r="Y72" s="20">
        <f t="shared" si="20"/>
        <v>0</v>
      </c>
      <c r="Z72" s="20">
        <f t="shared" si="20"/>
        <v>0</v>
      </c>
      <c r="AA72" s="20">
        <f t="shared" si="20"/>
        <v>0</v>
      </c>
      <c r="AB72" s="20">
        <f t="shared" si="20"/>
        <v>0</v>
      </c>
      <c r="AC72" s="17" t="str">
        <f t="shared" ref="AC72:AC108" si="21">IF(AND(T72=0,AB72=0),"Ok","Issue")</f>
        <v>Ok</v>
      </c>
    </row>
    <row r="73" spans="1:29" x14ac:dyDescent="0.3">
      <c r="A73" s="17" t="s">
        <v>368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20"/>
        <v>0</v>
      </c>
      <c r="U73" s="20">
        <f t="shared" si="20"/>
        <v>0</v>
      </c>
      <c r="V73" s="20">
        <f t="shared" si="20"/>
        <v>0</v>
      </c>
      <c r="W73" s="20">
        <f t="shared" si="20"/>
        <v>0</v>
      </c>
      <c r="X73" s="20">
        <f t="shared" si="20"/>
        <v>0</v>
      </c>
      <c r="Y73" s="20">
        <f t="shared" si="20"/>
        <v>0</v>
      </c>
      <c r="Z73" s="20">
        <f t="shared" si="20"/>
        <v>0</v>
      </c>
      <c r="AA73" s="20">
        <f t="shared" si="20"/>
        <v>0</v>
      </c>
      <c r="AB73" s="20">
        <f t="shared" si="20"/>
        <v>0</v>
      </c>
      <c r="AC73" s="17" t="str">
        <f t="shared" si="21"/>
        <v>Ok</v>
      </c>
    </row>
    <row r="74" spans="1:29" x14ac:dyDescent="0.3">
      <c r="A74" s="17" t="s">
        <v>337</v>
      </c>
      <c r="B74" s="20">
        <v>20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20</v>
      </c>
      <c r="K74" s="27">
        <v>20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20</v>
      </c>
      <c r="T74" s="20">
        <f t="shared" si="20"/>
        <v>0</v>
      </c>
      <c r="U74" s="20">
        <f t="shared" si="20"/>
        <v>0</v>
      </c>
      <c r="V74" s="20">
        <f t="shared" si="20"/>
        <v>0</v>
      </c>
      <c r="W74" s="20">
        <f t="shared" si="20"/>
        <v>0</v>
      </c>
      <c r="X74" s="20">
        <f t="shared" si="20"/>
        <v>0</v>
      </c>
      <c r="Y74" s="20">
        <f t="shared" si="20"/>
        <v>0</v>
      </c>
      <c r="Z74" s="20">
        <f t="shared" si="20"/>
        <v>0</v>
      </c>
      <c r="AA74" s="20">
        <f t="shared" si="20"/>
        <v>0</v>
      </c>
      <c r="AB74" s="20">
        <f t="shared" si="20"/>
        <v>0</v>
      </c>
      <c r="AC74" s="17" t="str">
        <f t="shared" si="21"/>
        <v>Ok</v>
      </c>
    </row>
    <row r="75" spans="1:29" x14ac:dyDescent="0.3">
      <c r="A75" s="17" t="s">
        <v>342</v>
      </c>
      <c r="B75" s="20">
        <v>-60</v>
      </c>
      <c r="C75" s="20">
        <v>0</v>
      </c>
      <c r="D75" s="20">
        <v>0</v>
      </c>
      <c r="E75" s="20">
        <v>5</v>
      </c>
      <c r="F75" s="20">
        <v>0</v>
      </c>
      <c r="G75" s="20">
        <v>0</v>
      </c>
      <c r="H75" s="20">
        <v>0</v>
      </c>
      <c r="I75" s="20">
        <v>0</v>
      </c>
      <c r="J75" s="26">
        <v>-65</v>
      </c>
      <c r="K75" s="27">
        <v>-60</v>
      </c>
      <c r="L75" s="20">
        <v>0</v>
      </c>
      <c r="M75" s="20">
        <v>0</v>
      </c>
      <c r="N75" s="20">
        <v>5</v>
      </c>
      <c r="O75" s="20">
        <v>0</v>
      </c>
      <c r="P75" s="20">
        <v>0</v>
      </c>
      <c r="Q75" s="20">
        <v>0</v>
      </c>
      <c r="R75" s="20">
        <v>0</v>
      </c>
      <c r="S75" s="26">
        <v>-65</v>
      </c>
      <c r="T75" s="20">
        <f t="shared" si="20"/>
        <v>0</v>
      </c>
      <c r="U75" s="20">
        <f t="shared" si="20"/>
        <v>0</v>
      </c>
      <c r="V75" s="20">
        <f t="shared" si="20"/>
        <v>0</v>
      </c>
      <c r="W75" s="20">
        <f t="shared" si="20"/>
        <v>0</v>
      </c>
      <c r="X75" s="20">
        <f t="shared" si="20"/>
        <v>0</v>
      </c>
      <c r="Y75" s="20">
        <f t="shared" si="20"/>
        <v>0</v>
      </c>
      <c r="Z75" s="20">
        <f t="shared" si="20"/>
        <v>0</v>
      </c>
      <c r="AA75" s="20">
        <f t="shared" si="20"/>
        <v>0</v>
      </c>
      <c r="AB75" s="20">
        <f t="shared" si="20"/>
        <v>0</v>
      </c>
      <c r="AC75" s="17" t="str">
        <f t="shared" si="21"/>
        <v>Ok</v>
      </c>
    </row>
    <row r="76" spans="1:29" x14ac:dyDescent="0.3">
      <c r="A76" s="17" t="s">
        <v>343</v>
      </c>
      <c r="B76" s="20">
        <v>-278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-278</v>
      </c>
      <c r="K76" s="27">
        <v>-278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-278</v>
      </c>
      <c r="T76" s="20">
        <f t="shared" si="20"/>
        <v>0</v>
      </c>
      <c r="U76" s="20">
        <f t="shared" si="20"/>
        <v>0</v>
      </c>
      <c r="V76" s="20">
        <f t="shared" si="20"/>
        <v>0</v>
      </c>
      <c r="W76" s="20">
        <f t="shared" si="20"/>
        <v>0</v>
      </c>
      <c r="X76" s="20">
        <f t="shared" si="20"/>
        <v>0</v>
      </c>
      <c r="Y76" s="20">
        <f t="shared" si="20"/>
        <v>0</v>
      </c>
      <c r="Z76" s="20">
        <f t="shared" si="20"/>
        <v>0</v>
      </c>
      <c r="AA76" s="20">
        <f t="shared" si="20"/>
        <v>0</v>
      </c>
      <c r="AB76" s="20">
        <f t="shared" si="20"/>
        <v>0</v>
      </c>
      <c r="AC76" s="17" t="str">
        <f t="shared" si="21"/>
        <v>Ok</v>
      </c>
    </row>
    <row r="77" spans="1:29" x14ac:dyDescent="0.3">
      <c r="A77" s="17" t="s">
        <v>341</v>
      </c>
      <c r="B77" s="20">
        <v>-5</v>
      </c>
      <c r="C77" s="20">
        <v>100</v>
      </c>
      <c r="D77" s="20">
        <v>0</v>
      </c>
      <c r="E77" s="20">
        <v>10</v>
      </c>
      <c r="F77" s="20">
        <v>0</v>
      </c>
      <c r="G77" s="20">
        <v>0</v>
      </c>
      <c r="H77" s="20">
        <v>0</v>
      </c>
      <c r="I77" s="20">
        <v>0</v>
      </c>
      <c r="J77" s="26">
        <v>85</v>
      </c>
      <c r="K77" s="27">
        <v>-5</v>
      </c>
      <c r="L77" s="20">
        <v>100</v>
      </c>
      <c r="M77" s="20">
        <v>0</v>
      </c>
      <c r="N77" s="20">
        <v>10</v>
      </c>
      <c r="O77" s="20">
        <v>0</v>
      </c>
      <c r="P77" s="20">
        <v>0</v>
      </c>
      <c r="Q77" s="20">
        <v>0</v>
      </c>
      <c r="R77" s="20">
        <v>0</v>
      </c>
      <c r="S77" s="26">
        <v>85</v>
      </c>
      <c r="T77" s="20">
        <f t="shared" si="20"/>
        <v>0</v>
      </c>
      <c r="U77" s="20">
        <f t="shared" si="20"/>
        <v>0</v>
      </c>
      <c r="V77" s="20">
        <f t="shared" si="20"/>
        <v>0</v>
      </c>
      <c r="W77" s="20">
        <f t="shared" si="20"/>
        <v>0</v>
      </c>
      <c r="X77" s="20">
        <f t="shared" si="20"/>
        <v>0</v>
      </c>
      <c r="Y77" s="20">
        <f t="shared" si="20"/>
        <v>0</v>
      </c>
      <c r="Z77" s="20">
        <f t="shared" si="20"/>
        <v>0</v>
      </c>
      <c r="AA77" s="20">
        <f t="shared" si="20"/>
        <v>0</v>
      </c>
      <c r="AB77" s="20">
        <f t="shared" si="20"/>
        <v>0</v>
      </c>
      <c r="AC77" s="17" t="str">
        <f t="shared" si="21"/>
        <v>Ok</v>
      </c>
    </row>
    <row r="78" spans="1:29" x14ac:dyDescent="0.3">
      <c r="A78" s="17" t="s">
        <v>359</v>
      </c>
      <c r="B78" s="20">
        <v>40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40</v>
      </c>
      <c r="K78" s="27">
        <v>40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40</v>
      </c>
      <c r="T78" s="20">
        <f t="shared" si="20"/>
        <v>0</v>
      </c>
      <c r="U78" s="20">
        <f t="shared" si="20"/>
        <v>0</v>
      </c>
      <c r="V78" s="20">
        <f t="shared" si="20"/>
        <v>0</v>
      </c>
      <c r="W78" s="20">
        <f t="shared" si="20"/>
        <v>0</v>
      </c>
      <c r="X78" s="20">
        <f t="shared" si="20"/>
        <v>0</v>
      </c>
      <c r="Y78" s="20">
        <f t="shared" si="20"/>
        <v>0</v>
      </c>
      <c r="Z78" s="20">
        <f t="shared" si="20"/>
        <v>0</v>
      </c>
      <c r="AA78" s="20">
        <f t="shared" si="20"/>
        <v>0</v>
      </c>
      <c r="AB78" s="20">
        <f t="shared" si="20"/>
        <v>0</v>
      </c>
      <c r="AC78" s="17" t="str">
        <f t="shared" si="21"/>
        <v>Ok</v>
      </c>
    </row>
    <row r="79" spans="1:29" x14ac:dyDescent="0.3">
      <c r="A79" s="17" t="s">
        <v>338</v>
      </c>
      <c r="B79" s="20">
        <v>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1</v>
      </c>
      <c r="K79" s="27">
        <v>1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1</v>
      </c>
      <c r="T79" s="20">
        <f t="shared" si="20"/>
        <v>0</v>
      </c>
      <c r="U79" s="20">
        <f t="shared" si="20"/>
        <v>0</v>
      </c>
      <c r="V79" s="20">
        <f t="shared" si="20"/>
        <v>0</v>
      </c>
      <c r="W79" s="20">
        <f t="shared" si="20"/>
        <v>0</v>
      </c>
      <c r="X79" s="20">
        <f t="shared" si="20"/>
        <v>0</v>
      </c>
      <c r="Y79" s="20">
        <f t="shared" si="20"/>
        <v>0</v>
      </c>
      <c r="Z79" s="20">
        <f t="shared" si="20"/>
        <v>0</v>
      </c>
      <c r="AA79" s="20">
        <f t="shared" si="20"/>
        <v>0</v>
      </c>
      <c r="AB79" s="20">
        <f t="shared" si="20"/>
        <v>0</v>
      </c>
      <c r="AC79" s="17" t="str">
        <f t="shared" si="21"/>
        <v>Ok</v>
      </c>
    </row>
    <row r="80" spans="1:29" x14ac:dyDescent="0.3">
      <c r="A80" s="17" t="s">
        <v>339</v>
      </c>
      <c r="B80" s="20">
        <v>61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61</v>
      </c>
      <c r="K80" s="27">
        <v>61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61</v>
      </c>
      <c r="T80" s="20">
        <f t="shared" si="20"/>
        <v>0</v>
      </c>
      <c r="U80" s="20">
        <f t="shared" si="20"/>
        <v>0</v>
      </c>
      <c r="V80" s="20">
        <f t="shared" si="20"/>
        <v>0</v>
      </c>
      <c r="W80" s="20">
        <f t="shared" si="20"/>
        <v>0</v>
      </c>
      <c r="X80" s="20">
        <f t="shared" si="20"/>
        <v>0</v>
      </c>
      <c r="Y80" s="20">
        <f t="shared" si="20"/>
        <v>0</v>
      </c>
      <c r="Z80" s="20">
        <f t="shared" si="20"/>
        <v>0</v>
      </c>
      <c r="AA80" s="20">
        <f t="shared" si="20"/>
        <v>0</v>
      </c>
      <c r="AB80" s="20">
        <f t="shared" si="20"/>
        <v>0</v>
      </c>
      <c r="AC80" s="17" t="str">
        <f t="shared" si="21"/>
        <v>Ok</v>
      </c>
    </row>
    <row r="81" spans="1:29" x14ac:dyDescent="0.3">
      <c r="A81" s="17" t="s">
        <v>340</v>
      </c>
      <c r="B81" s="20">
        <v>73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73</v>
      </c>
      <c r="K81" s="27">
        <v>73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73</v>
      </c>
      <c r="T81" s="20">
        <f t="shared" si="20"/>
        <v>0</v>
      </c>
      <c r="U81" s="20">
        <f t="shared" si="20"/>
        <v>0</v>
      </c>
      <c r="V81" s="20">
        <f t="shared" si="20"/>
        <v>0</v>
      </c>
      <c r="W81" s="20">
        <f t="shared" si="20"/>
        <v>0</v>
      </c>
      <c r="X81" s="20">
        <f t="shared" si="20"/>
        <v>0</v>
      </c>
      <c r="Y81" s="20">
        <f t="shared" si="20"/>
        <v>0</v>
      </c>
      <c r="Z81" s="20">
        <f t="shared" si="20"/>
        <v>0</v>
      </c>
      <c r="AA81" s="20">
        <f t="shared" si="20"/>
        <v>0</v>
      </c>
      <c r="AB81" s="20">
        <f t="shared" si="20"/>
        <v>0</v>
      </c>
      <c r="AC81" s="17" t="str">
        <f t="shared" si="21"/>
        <v>Ok</v>
      </c>
    </row>
    <row r="82" spans="1:29" x14ac:dyDescent="0.3">
      <c r="A82" s="17" t="s">
        <v>369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20"/>
        <v>0</v>
      </c>
      <c r="U82" s="20">
        <f t="shared" si="20"/>
        <v>0</v>
      </c>
      <c r="V82" s="20">
        <f t="shared" si="20"/>
        <v>0</v>
      </c>
      <c r="W82" s="20">
        <f t="shared" si="20"/>
        <v>0</v>
      </c>
      <c r="X82" s="20">
        <f t="shared" si="20"/>
        <v>0</v>
      </c>
      <c r="Y82" s="20">
        <f t="shared" si="20"/>
        <v>0</v>
      </c>
      <c r="Z82" s="20">
        <f t="shared" si="20"/>
        <v>0</v>
      </c>
      <c r="AA82" s="20">
        <f t="shared" si="20"/>
        <v>0</v>
      </c>
      <c r="AB82" s="20">
        <f t="shared" si="20"/>
        <v>0</v>
      </c>
      <c r="AC82" s="17" t="str">
        <f t="shared" si="21"/>
        <v>Ok</v>
      </c>
    </row>
    <row r="83" spans="1:29" x14ac:dyDescent="0.3">
      <c r="A83" s="17" t="s">
        <v>344</v>
      </c>
      <c r="B83" s="20">
        <v>44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44</v>
      </c>
      <c r="K83" s="27">
        <v>44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44</v>
      </c>
      <c r="T83" s="20">
        <f t="shared" si="20"/>
        <v>0</v>
      </c>
      <c r="U83" s="20">
        <f t="shared" si="20"/>
        <v>0</v>
      </c>
      <c r="V83" s="20">
        <f t="shared" si="20"/>
        <v>0</v>
      </c>
      <c r="W83" s="20">
        <f t="shared" si="20"/>
        <v>0</v>
      </c>
      <c r="X83" s="20">
        <f t="shared" si="20"/>
        <v>0</v>
      </c>
      <c r="Y83" s="20">
        <f t="shared" si="20"/>
        <v>0</v>
      </c>
      <c r="Z83" s="20">
        <f t="shared" si="20"/>
        <v>0</v>
      </c>
      <c r="AA83" s="20">
        <f t="shared" si="20"/>
        <v>0</v>
      </c>
      <c r="AB83" s="20">
        <f t="shared" si="20"/>
        <v>0</v>
      </c>
      <c r="AC83" s="17" t="str">
        <f t="shared" si="21"/>
        <v>Ok</v>
      </c>
    </row>
    <row r="84" spans="1:29" x14ac:dyDescent="0.3">
      <c r="A84" s="17" t="s">
        <v>370</v>
      </c>
      <c r="B84" s="20">
        <v>52</v>
      </c>
      <c r="C84" s="20">
        <v>0</v>
      </c>
      <c r="D84" s="20">
        <v>0</v>
      </c>
      <c r="E84" s="20">
        <v>11</v>
      </c>
      <c r="F84" s="20">
        <v>0</v>
      </c>
      <c r="G84" s="20">
        <v>0</v>
      </c>
      <c r="H84" s="20">
        <v>0</v>
      </c>
      <c r="I84" s="20">
        <v>0</v>
      </c>
      <c r="J84" s="26">
        <v>41</v>
      </c>
      <c r="K84" s="27">
        <v>52</v>
      </c>
      <c r="L84" s="20">
        <v>0</v>
      </c>
      <c r="M84" s="20">
        <v>0</v>
      </c>
      <c r="N84" s="20">
        <v>11</v>
      </c>
      <c r="O84" s="20">
        <v>0</v>
      </c>
      <c r="P84" s="20">
        <v>0</v>
      </c>
      <c r="Q84" s="20">
        <v>0</v>
      </c>
      <c r="R84" s="20">
        <v>0</v>
      </c>
      <c r="S84" s="26">
        <v>41</v>
      </c>
      <c r="T84" s="20">
        <f t="shared" si="20"/>
        <v>0</v>
      </c>
      <c r="U84" s="20">
        <f t="shared" si="20"/>
        <v>0</v>
      </c>
      <c r="V84" s="20">
        <f t="shared" si="20"/>
        <v>0</v>
      </c>
      <c r="W84" s="20">
        <f t="shared" si="20"/>
        <v>0</v>
      </c>
      <c r="X84" s="20">
        <f t="shared" si="20"/>
        <v>0</v>
      </c>
      <c r="Y84" s="20">
        <f t="shared" si="20"/>
        <v>0</v>
      </c>
      <c r="Z84" s="20">
        <f t="shared" si="20"/>
        <v>0</v>
      </c>
      <c r="AA84" s="20">
        <f t="shared" si="20"/>
        <v>0</v>
      </c>
      <c r="AB84" s="20">
        <f t="shared" si="20"/>
        <v>0</v>
      </c>
      <c r="AC84" s="17" t="str">
        <f t="shared" si="21"/>
        <v>Ok</v>
      </c>
    </row>
    <row r="85" spans="1:29" x14ac:dyDescent="0.3">
      <c r="A85" s="17" t="s">
        <v>345</v>
      </c>
      <c r="B85" s="20">
        <v>98</v>
      </c>
      <c r="C85" s="20">
        <v>0</v>
      </c>
      <c r="D85" s="20">
        <v>0</v>
      </c>
      <c r="E85" s="20">
        <v>13</v>
      </c>
      <c r="F85" s="20">
        <v>0</v>
      </c>
      <c r="G85" s="20">
        <v>0</v>
      </c>
      <c r="H85" s="20">
        <v>0</v>
      </c>
      <c r="I85" s="20">
        <v>0</v>
      </c>
      <c r="J85" s="26">
        <v>85</v>
      </c>
      <c r="K85" s="27">
        <v>98</v>
      </c>
      <c r="L85" s="20">
        <v>0</v>
      </c>
      <c r="M85" s="20">
        <v>0</v>
      </c>
      <c r="N85" s="20">
        <v>13</v>
      </c>
      <c r="O85" s="20">
        <v>0</v>
      </c>
      <c r="P85" s="20">
        <v>0</v>
      </c>
      <c r="Q85" s="20">
        <v>0</v>
      </c>
      <c r="R85" s="20">
        <v>0</v>
      </c>
      <c r="S85" s="26">
        <v>85</v>
      </c>
      <c r="T85" s="20">
        <f t="shared" si="20"/>
        <v>0</v>
      </c>
      <c r="U85" s="20">
        <f t="shared" si="20"/>
        <v>0</v>
      </c>
      <c r="V85" s="20">
        <f t="shared" si="20"/>
        <v>0</v>
      </c>
      <c r="W85" s="20">
        <f t="shared" si="20"/>
        <v>0</v>
      </c>
      <c r="X85" s="20">
        <f t="shared" si="20"/>
        <v>0</v>
      </c>
      <c r="Y85" s="20">
        <f t="shared" si="20"/>
        <v>0</v>
      </c>
      <c r="Z85" s="20">
        <f t="shared" si="20"/>
        <v>0</v>
      </c>
      <c r="AA85" s="20">
        <f t="shared" si="20"/>
        <v>0</v>
      </c>
      <c r="AB85" s="20">
        <f t="shared" si="20"/>
        <v>0</v>
      </c>
      <c r="AC85" s="17" t="str">
        <f t="shared" si="21"/>
        <v>Ok</v>
      </c>
    </row>
    <row r="86" spans="1:29" x14ac:dyDescent="0.3">
      <c r="A86" s="17" t="s">
        <v>371</v>
      </c>
      <c r="B86" s="20">
        <v>6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6</v>
      </c>
      <c r="K86" s="27">
        <v>6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6</v>
      </c>
      <c r="T86" s="20">
        <f t="shared" si="20"/>
        <v>0</v>
      </c>
      <c r="U86" s="20">
        <f t="shared" si="20"/>
        <v>0</v>
      </c>
      <c r="V86" s="20">
        <f t="shared" si="20"/>
        <v>0</v>
      </c>
      <c r="W86" s="20">
        <f t="shared" si="20"/>
        <v>0</v>
      </c>
      <c r="X86" s="20">
        <f t="shared" si="20"/>
        <v>0</v>
      </c>
      <c r="Y86" s="20">
        <f t="shared" si="20"/>
        <v>0</v>
      </c>
      <c r="Z86" s="20">
        <f t="shared" si="20"/>
        <v>0</v>
      </c>
      <c r="AA86" s="20">
        <f t="shared" si="20"/>
        <v>0</v>
      </c>
      <c r="AB86" s="20">
        <f t="shared" si="20"/>
        <v>0</v>
      </c>
      <c r="AC86" s="17" t="str">
        <f t="shared" si="21"/>
        <v>Ok</v>
      </c>
    </row>
    <row r="87" spans="1:29" x14ac:dyDescent="0.3">
      <c r="A87" s="17" t="s">
        <v>361</v>
      </c>
      <c r="B87" s="20">
        <v>-8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-8</v>
      </c>
      <c r="K87" s="27">
        <v>-8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-8</v>
      </c>
      <c r="T87" s="20">
        <f t="shared" si="20"/>
        <v>0</v>
      </c>
      <c r="U87" s="20">
        <f t="shared" si="20"/>
        <v>0</v>
      </c>
      <c r="V87" s="20">
        <f t="shared" si="20"/>
        <v>0</v>
      </c>
      <c r="W87" s="20">
        <f t="shared" si="20"/>
        <v>0</v>
      </c>
      <c r="X87" s="20">
        <f t="shared" si="20"/>
        <v>0</v>
      </c>
      <c r="Y87" s="20">
        <f t="shared" si="20"/>
        <v>0</v>
      </c>
      <c r="Z87" s="20">
        <f t="shared" si="20"/>
        <v>0</v>
      </c>
      <c r="AA87" s="20">
        <f t="shared" si="20"/>
        <v>0</v>
      </c>
      <c r="AB87" s="20">
        <f t="shared" si="20"/>
        <v>0</v>
      </c>
      <c r="AC87" s="17" t="str">
        <f t="shared" si="21"/>
        <v>Ok</v>
      </c>
    </row>
    <row r="88" spans="1:29" x14ac:dyDescent="0.3">
      <c r="A88" s="17" t="s">
        <v>360</v>
      </c>
      <c r="B88" s="20">
        <v>55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55</v>
      </c>
      <c r="K88" s="27">
        <v>55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55</v>
      </c>
      <c r="T88" s="20">
        <f t="shared" si="20"/>
        <v>0</v>
      </c>
      <c r="U88" s="20">
        <f t="shared" si="20"/>
        <v>0</v>
      </c>
      <c r="V88" s="20">
        <f t="shared" si="20"/>
        <v>0</v>
      </c>
      <c r="W88" s="20">
        <f t="shared" si="20"/>
        <v>0</v>
      </c>
      <c r="X88" s="20">
        <f t="shared" si="20"/>
        <v>0</v>
      </c>
      <c r="Y88" s="20">
        <f t="shared" si="20"/>
        <v>0</v>
      </c>
      <c r="Z88" s="20">
        <f t="shared" si="20"/>
        <v>0</v>
      </c>
      <c r="AA88" s="20">
        <f t="shared" si="20"/>
        <v>0</v>
      </c>
      <c r="AB88" s="20">
        <f t="shared" si="20"/>
        <v>0</v>
      </c>
      <c r="AC88" s="17" t="str">
        <f t="shared" si="21"/>
        <v>Ok</v>
      </c>
    </row>
    <row r="89" spans="1:29" x14ac:dyDescent="0.3">
      <c r="A89" s="17" t="s">
        <v>348</v>
      </c>
      <c r="B89" s="20">
        <v>-5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-5</v>
      </c>
      <c r="K89" s="27">
        <v>-5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-5</v>
      </c>
      <c r="T89" s="20">
        <f t="shared" si="20"/>
        <v>0</v>
      </c>
      <c r="U89" s="20">
        <f t="shared" si="20"/>
        <v>0</v>
      </c>
      <c r="V89" s="20">
        <f t="shared" si="20"/>
        <v>0</v>
      </c>
      <c r="W89" s="20">
        <f t="shared" si="20"/>
        <v>0</v>
      </c>
      <c r="X89" s="20">
        <f t="shared" si="20"/>
        <v>0</v>
      </c>
      <c r="Y89" s="20">
        <f t="shared" si="20"/>
        <v>0</v>
      </c>
      <c r="Z89" s="20">
        <f t="shared" si="20"/>
        <v>0</v>
      </c>
      <c r="AA89" s="20">
        <f t="shared" si="20"/>
        <v>0</v>
      </c>
      <c r="AB89" s="20">
        <f t="shared" si="20"/>
        <v>0</v>
      </c>
      <c r="AC89" s="17" t="str">
        <f t="shared" si="21"/>
        <v>Ok</v>
      </c>
    </row>
    <row r="90" spans="1:29" x14ac:dyDescent="0.3">
      <c r="A90" s="17" t="s">
        <v>347</v>
      </c>
      <c r="B90" s="20">
        <v>-25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-25</v>
      </c>
      <c r="K90" s="27">
        <v>-25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-25</v>
      </c>
      <c r="T90" s="20">
        <f t="shared" si="20"/>
        <v>0</v>
      </c>
      <c r="U90" s="20">
        <f t="shared" si="20"/>
        <v>0</v>
      </c>
      <c r="V90" s="20">
        <f t="shared" si="20"/>
        <v>0</v>
      </c>
      <c r="W90" s="20">
        <f t="shared" ref="W90:W108" si="22">E90-N90</f>
        <v>0</v>
      </c>
      <c r="X90" s="20">
        <f t="shared" ref="X90:X108" si="23">F90-O90</f>
        <v>0</v>
      </c>
      <c r="Y90" s="20">
        <f t="shared" ref="Y90:Y108" si="24">G90-P90</f>
        <v>0</v>
      </c>
      <c r="Z90" s="20">
        <f t="shared" ref="Z90:Z108" si="25">H90-Q90</f>
        <v>0</v>
      </c>
      <c r="AA90" s="20">
        <f t="shared" ref="AA90:AA108" si="26">I90-R90</f>
        <v>0</v>
      </c>
      <c r="AB90" s="20">
        <f t="shared" ref="AB90:AB108" si="27">J90-S90</f>
        <v>0</v>
      </c>
      <c r="AC90" s="17" t="str">
        <f t="shared" si="21"/>
        <v>Ok</v>
      </c>
    </row>
    <row r="91" spans="1:29" x14ac:dyDescent="0.3">
      <c r="A91" s="17" t="s">
        <v>346</v>
      </c>
      <c r="B91" s="20">
        <v>-265</v>
      </c>
      <c r="C91" s="20">
        <v>100</v>
      </c>
      <c r="D91" s="20">
        <v>0</v>
      </c>
      <c r="E91" s="20">
        <v>30</v>
      </c>
      <c r="F91" s="20">
        <v>0</v>
      </c>
      <c r="G91" s="20">
        <v>0</v>
      </c>
      <c r="H91" s="20">
        <v>0</v>
      </c>
      <c r="I91" s="20">
        <v>0</v>
      </c>
      <c r="J91" s="26">
        <v>-195</v>
      </c>
      <c r="K91" s="27">
        <v>-265</v>
      </c>
      <c r="L91" s="20">
        <v>100</v>
      </c>
      <c r="M91" s="20">
        <v>0</v>
      </c>
      <c r="N91" s="20">
        <v>30</v>
      </c>
      <c r="O91" s="20">
        <v>0</v>
      </c>
      <c r="P91" s="20">
        <v>0</v>
      </c>
      <c r="Q91" s="20">
        <v>0</v>
      </c>
      <c r="R91" s="20">
        <v>0</v>
      </c>
      <c r="S91" s="26">
        <v>-195</v>
      </c>
      <c r="T91" s="20">
        <f t="shared" ref="T91:T108" si="28">B91-K91</f>
        <v>0</v>
      </c>
      <c r="U91" s="20">
        <f t="shared" ref="U91:U108" si="29">C91-L91</f>
        <v>0</v>
      </c>
      <c r="V91" s="20">
        <f t="shared" ref="V91:V108" si="30">D91-M91</f>
        <v>0</v>
      </c>
      <c r="W91" s="20">
        <f t="shared" si="22"/>
        <v>0</v>
      </c>
      <c r="X91" s="20">
        <f t="shared" si="23"/>
        <v>0</v>
      </c>
      <c r="Y91" s="20">
        <f t="shared" si="24"/>
        <v>0</v>
      </c>
      <c r="Z91" s="20">
        <f t="shared" si="25"/>
        <v>0</v>
      </c>
      <c r="AA91" s="20">
        <f t="shared" si="26"/>
        <v>0</v>
      </c>
      <c r="AB91" s="20">
        <f t="shared" si="27"/>
        <v>0</v>
      </c>
      <c r="AC91" s="17" t="str">
        <f t="shared" si="21"/>
        <v>Ok</v>
      </c>
    </row>
    <row r="92" spans="1:29" x14ac:dyDescent="0.3">
      <c r="A92" s="17" t="s">
        <v>349</v>
      </c>
      <c r="B92" s="20">
        <v>3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3</v>
      </c>
      <c r="K92" s="27">
        <v>3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3</v>
      </c>
      <c r="T92" s="20">
        <f t="shared" si="28"/>
        <v>0</v>
      </c>
      <c r="U92" s="20">
        <f t="shared" si="29"/>
        <v>0</v>
      </c>
      <c r="V92" s="20">
        <f t="shared" si="30"/>
        <v>0</v>
      </c>
      <c r="W92" s="20">
        <f t="shared" si="22"/>
        <v>0</v>
      </c>
      <c r="X92" s="20">
        <f t="shared" si="23"/>
        <v>0</v>
      </c>
      <c r="Y92" s="20">
        <f t="shared" si="24"/>
        <v>0</v>
      </c>
      <c r="Z92" s="20">
        <f t="shared" si="25"/>
        <v>0</v>
      </c>
      <c r="AA92" s="20">
        <f t="shared" si="26"/>
        <v>0</v>
      </c>
      <c r="AB92" s="20">
        <f t="shared" si="27"/>
        <v>0</v>
      </c>
      <c r="AC92" s="17" t="str">
        <f t="shared" si="21"/>
        <v>Ok</v>
      </c>
    </row>
    <row r="93" spans="1:29" x14ac:dyDescent="0.3">
      <c r="A93" s="17" t="s">
        <v>372</v>
      </c>
      <c r="B93" s="20">
        <v>0</v>
      </c>
      <c r="C93" s="20">
        <v>40</v>
      </c>
      <c r="D93" s="20">
        <v>0</v>
      </c>
      <c r="E93" s="20">
        <v>20</v>
      </c>
      <c r="F93" s="20">
        <v>0</v>
      </c>
      <c r="G93" s="20">
        <v>0</v>
      </c>
      <c r="H93" s="20">
        <v>0</v>
      </c>
      <c r="I93" s="20">
        <v>0</v>
      </c>
      <c r="J93" s="26">
        <v>20</v>
      </c>
      <c r="K93" s="27">
        <v>0</v>
      </c>
      <c r="L93" s="20">
        <v>40</v>
      </c>
      <c r="M93" s="20">
        <v>0</v>
      </c>
      <c r="N93" s="20">
        <v>20</v>
      </c>
      <c r="O93" s="20">
        <v>0</v>
      </c>
      <c r="P93" s="20">
        <v>0</v>
      </c>
      <c r="Q93" s="20">
        <v>0</v>
      </c>
      <c r="R93" s="20">
        <v>0</v>
      </c>
      <c r="S93" s="26">
        <v>20</v>
      </c>
      <c r="T93" s="20">
        <f t="shared" si="28"/>
        <v>0</v>
      </c>
      <c r="U93" s="20">
        <f t="shared" si="29"/>
        <v>0</v>
      </c>
      <c r="V93" s="20">
        <f t="shared" si="30"/>
        <v>0</v>
      </c>
      <c r="W93" s="20">
        <f t="shared" si="22"/>
        <v>0</v>
      </c>
      <c r="X93" s="20">
        <f t="shared" si="23"/>
        <v>0</v>
      </c>
      <c r="Y93" s="20">
        <f t="shared" si="24"/>
        <v>0</v>
      </c>
      <c r="Z93" s="20">
        <f t="shared" si="25"/>
        <v>0</v>
      </c>
      <c r="AA93" s="20">
        <f t="shared" si="26"/>
        <v>0</v>
      </c>
      <c r="AB93" s="20">
        <f t="shared" si="27"/>
        <v>0</v>
      </c>
      <c r="AC93" s="17" t="str">
        <f t="shared" si="21"/>
        <v>Ok</v>
      </c>
    </row>
    <row r="94" spans="1:29" x14ac:dyDescent="0.3">
      <c r="A94" s="17" t="s">
        <v>362</v>
      </c>
      <c r="B94" s="20">
        <v>28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28</v>
      </c>
      <c r="K94" s="27">
        <v>28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28</v>
      </c>
      <c r="T94" s="20">
        <f t="shared" si="28"/>
        <v>0</v>
      </c>
      <c r="U94" s="20">
        <f t="shared" si="29"/>
        <v>0</v>
      </c>
      <c r="V94" s="20">
        <f t="shared" si="30"/>
        <v>0</v>
      </c>
      <c r="W94" s="20">
        <f t="shared" si="22"/>
        <v>0</v>
      </c>
      <c r="X94" s="20">
        <f t="shared" si="23"/>
        <v>0</v>
      </c>
      <c r="Y94" s="20">
        <f t="shared" si="24"/>
        <v>0</v>
      </c>
      <c r="Z94" s="20">
        <f t="shared" si="25"/>
        <v>0</v>
      </c>
      <c r="AA94" s="20">
        <f t="shared" si="26"/>
        <v>0</v>
      </c>
      <c r="AB94" s="20">
        <f t="shared" si="27"/>
        <v>0</v>
      </c>
      <c r="AC94" s="17" t="str">
        <f t="shared" si="21"/>
        <v>Ok</v>
      </c>
    </row>
    <row r="95" spans="1:29" x14ac:dyDescent="0.3">
      <c r="A95" s="17" t="s">
        <v>350</v>
      </c>
      <c r="B95" s="20">
        <v>48</v>
      </c>
      <c r="C95" s="20">
        <v>0</v>
      </c>
      <c r="D95" s="20">
        <v>0</v>
      </c>
      <c r="E95" s="20">
        <v>5</v>
      </c>
      <c r="F95" s="20">
        <v>0</v>
      </c>
      <c r="G95" s="20">
        <v>0</v>
      </c>
      <c r="H95" s="20">
        <v>0</v>
      </c>
      <c r="I95" s="20">
        <v>0</v>
      </c>
      <c r="J95" s="26">
        <v>43</v>
      </c>
      <c r="K95" s="27">
        <v>48</v>
      </c>
      <c r="L95" s="20">
        <v>0</v>
      </c>
      <c r="M95" s="20">
        <v>0</v>
      </c>
      <c r="N95" s="20">
        <v>5</v>
      </c>
      <c r="O95" s="20">
        <v>0</v>
      </c>
      <c r="P95" s="20">
        <v>0</v>
      </c>
      <c r="Q95" s="20">
        <v>0</v>
      </c>
      <c r="R95" s="20">
        <v>0</v>
      </c>
      <c r="S95" s="26">
        <v>43</v>
      </c>
      <c r="T95" s="20">
        <f t="shared" si="28"/>
        <v>0</v>
      </c>
      <c r="U95" s="20">
        <f t="shared" si="29"/>
        <v>0</v>
      </c>
      <c r="V95" s="20">
        <f t="shared" si="30"/>
        <v>0</v>
      </c>
      <c r="W95" s="20">
        <f t="shared" si="22"/>
        <v>0</v>
      </c>
      <c r="X95" s="20">
        <f t="shared" si="23"/>
        <v>0</v>
      </c>
      <c r="Y95" s="20">
        <f t="shared" si="24"/>
        <v>0</v>
      </c>
      <c r="Z95" s="20">
        <f t="shared" si="25"/>
        <v>0</v>
      </c>
      <c r="AA95" s="20">
        <f t="shared" si="26"/>
        <v>0</v>
      </c>
      <c r="AB95" s="20">
        <f t="shared" si="27"/>
        <v>0</v>
      </c>
      <c r="AC95" s="17" t="str">
        <f t="shared" si="21"/>
        <v>Ok</v>
      </c>
    </row>
    <row r="96" spans="1:29" x14ac:dyDescent="0.3">
      <c r="A96" s="17" t="s">
        <v>353</v>
      </c>
      <c r="B96" s="20">
        <v>-20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-20</v>
      </c>
      <c r="K96" s="27">
        <v>-20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-20</v>
      </c>
      <c r="T96" s="20">
        <f t="shared" si="28"/>
        <v>0</v>
      </c>
      <c r="U96" s="20">
        <f t="shared" si="29"/>
        <v>0</v>
      </c>
      <c r="V96" s="20">
        <f t="shared" si="30"/>
        <v>0</v>
      </c>
      <c r="W96" s="20">
        <f t="shared" si="22"/>
        <v>0</v>
      </c>
      <c r="X96" s="20">
        <f t="shared" si="23"/>
        <v>0</v>
      </c>
      <c r="Y96" s="20">
        <f t="shared" si="24"/>
        <v>0</v>
      </c>
      <c r="Z96" s="20">
        <f t="shared" si="25"/>
        <v>0</v>
      </c>
      <c r="AA96" s="20">
        <f t="shared" si="26"/>
        <v>0</v>
      </c>
      <c r="AB96" s="20">
        <f t="shared" si="27"/>
        <v>0</v>
      </c>
      <c r="AC96" s="17" t="str">
        <f t="shared" si="21"/>
        <v>Ok</v>
      </c>
    </row>
    <row r="97" spans="1:29" x14ac:dyDescent="0.3">
      <c r="A97" s="17" t="s">
        <v>352</v>
      </c>
      <c r="B97" s="20">
        <v>279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279</v>
      </c>
      <c r="K97" s="27">
        <v>279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279</v>
      </c>
      <c r="T97" s="20">
        <f t="shared" si="28"/>
        <v>0</v>
      </c>
      <c r="U97" s="20">
        <f t="shared" si="29"/>
        <v>0</v>
      </c>
      <c r="V97" s="20">
        <f t="shared" si="30"/>
        <v>0</v>
      </c>
      <c r="W97" s="20">
        <f t="shared" si="22"/>
        <v>0</v>
      </c>
      <c r="X97" s="20">
        <f t="shared" si="23"/>
        <v>0</v>
      </c>
      <c r="Y97" s="20">
        <f t="shared" si="24"/>
        <v>0</v>
      </c>
      <c r="Z97" s="20">
        <f t="shared" si="25"/>
        <v>0</v>
      </c>
      <c r="AA97" s="20">
        <f t="shared" si="26"/>
        <v>0</v>
      </c>
      <c r="AB97" s="20">
        <f t="shared" si="27"/>
        <v>0</v>
      </c>
      <c r="AC97" s="17" t="str">
        <f t="shared" si="21"/>
        <v>Ok</v>
      </c>
    </row>
    <row r="98" spans="1:29" x14ac:dyDescent="0.3">
      <c r="A98" s="17" t="s">
        <v>351</v>
      </c>
      <c r="B98" s="20">
        <v>55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55</v>
      </c>
      <c r="K98" s="27">
        <v>55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55</v>
      </c>
      <c r="T98" s="20">
        <f t="shared" si="28"/>
        <v>0</v>
      </c>
      <c r="U98" s="20">
        <f t="shared" si="29"/>
        <v>0</v>
      </c>
      <c r="V98" s="20">
        <f t="shared" si="30"/>
        <v>0</v>
      </c>
      <c r="W98" s="20">
        <f t="shared" si="22"/>
        <v>0</v>
      </c>
      <c r="X98" s="20">
        <f t="shared" si="23"/>
        <v>0</v>
      </c>
      <c r="Y98" s="20">
        <f t="shared" si="24"/>
        <v>0</v>
      </c>
      <c r="Z98" s="20">
        <f t="shared" si="25"/>
        <v>0</v>
      </c>
      <c r="AA98" s="20">
        <f t="shared" si="26"/>
        <v>0</v>
      </c>
      <c r="AB98" s="20">
        <f t="shared" si="27"/>
        <v>0</v>
      </c>
      <c r="AC98" s="17" t="str">
        <f t="shared" si="21"/>
        <v>Ok</v>
      </c>
    </row>
    <row r="99" spans="1:29" x14ac:dyDescent="0.3">
      <c r="A99" s="17" t="s">
        <v>270</v>
      </c>
      <c r="B99" s="20">
        <v>35</v>
      </c>
      <c r="C99" s="20">
        <v>1100</v>
      </c>
      <c r="D99" s="20">
        <v>0</v>
      </c>
      <c r="E99" s="20">
        <v>715</v>
      </c>
      <c r="F99" s="20">
        <v>0</v>
      </c>
      <c r="G99" s="20">
        <v>0</v>
      </c>
      <c r="H99" s="20">
        <v>0</v>
      </c>
      <c r="I99" s="20">
        <v>0</v>
      </c>
      <c r="J99" s="26">
        <v>420</v>
      </c>
      <c r="K99" s="27">
        <v>35</v>
      </c>
      <c r="L99" s="20">
        <v>1100</v>
      </c>
      <c r="M99" s="20">
        <v>0</v>
      </c>
      <c r="N99" s="20">
        <v>715</v>
      </c>
      <c r="O99" s="20">
        <v>0</v>
      </c>
      <c r="P99" s="20">
        <v>0</v>
      </c>
      <c r="Q99" s="20">
        <v>0</v>
      </c>
      <c r="R99" s="20">
        <v>0</v>
      </c>
      <c r="S99" s="26">
        <v>420</v>
      </c>
      <c r="T99" s="20">
        <f t="shared" si="28"/>
        <v>0</v>
      </c>
      <c r="U99" s="20">
        <f t="shared" si="29"/>
        <v>0</v>
      </c>
      <c r="V99" s="20">
        <f t="shared" si="30"/>
        <v>0</v>
      </c>
      <c r="W99" s="20">
        <f t="shared" si="22"/>
        <v>0</v>
      </c>
      <c r="X99" s="20">
        <f t="shared" si="23"/>
        <v>0</v>
      </c>
      <c r="Y99" s="20">
        <f t="shared" si="24"/>
        <v>0</v>
      </c>
      <c r="Z99" s="20">
        <f t="shared" si="25"/>
        <v>0</v>
      </c>
      <c r="AA99" s="20">
        <f t="shared" si="26"/>
        <v>0</v>
      </c>
      <c r="AB99" s="20">
        <f t="shared" si="27"/>
        <v>0</v>
      </c>
      <c r="AC99" s="17" t="str">
        <f t="shared" si="21"/>
        <v>Ok</v>
      </c>
    </row>
    <row r="100" spans="1:29" x14ac:dyDescent="0.3">
      <c r="A100" s="17" t="s">
        <v>363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28"/>
        <v>0</v>
      </c>
      <c r="U100" s="20">
        <f t="shared" si="29"/>
        <v>0</v>
      </c>
      <c r="V100" s="20">
        <f t="shared" si="30"/>
        <v>0</v>
      </c>
      <c r="W100" s="20">
        <f t="shared" si="22"/>
        <v>0</v>
      </c>
      <c r="X100" s="20">
        <f t="shared" si="23"/>
        <v>0</v>
      </c>
      <c r="Y100" s="20">
        <f t="shared" si="24"/>
        <v>0</v>
      </c>
      <c r="Z100" s="20">
        <f t="shared" si="25"/>
        <v>0</v>
      </c>
      <c r="AA100" s="20">
        <f t="shared" si="26"/>
        <v>0</v>
      </c>
      <c r="AB100" s="20">
        <f t="shared" si="27"/>
        <v>0</v>
      </c>
      <c r="AC100" s="17" t="str">
        <f t="shared" si="21"/>
        <v>Ok</v>
      </c>
    </row>
    <row r="101" spans="1:29" x14ac:dyDescent="0.3">
      <c r="A101" s="17" t="s">
        <v>373</v>
      </c>
      <c r="B101" s="20">
        <v>-3</v>
      </c>
      <c r="C101" s="20">
        <v>880</v>
      </c>
      <c r="D101" s="20">
        <v>0</v>
      </c>
      <c r="E101" s="20">
        <v>368</v>
      </c>
      <c r="F101" s="20">
        <v>0</v>
      </c>
      <c r="G101" s="20">
        <v>0</v>
      </c>
      <c r="H101" s="20">
        <v>0</v>
      </c>
      <c r="I101" s="20">
        <v>0</v>
      </c>
      <c r="J101" s="20">
        <v>509</v>
      </c>
      <c r="K101" s="27">
        <v>-3</v>
      </c>
      <c r="L101" s="20">
        <v>880</v>
      </c>
      <c r="M101" s="20">
        <v>0</v>
      </c>
      <c r="N101" s="20">
        <v>368</v>
      </c>
      <c r="O101" s="20">
        <v>0</v>
      </c>
      <c r="P101" s="20">
        <v>0</v>
      </c>
      <c r="Q101" s="20">
        <v>0</v>
      </c>
      <c r="R101" s="20">
        <v>0</v>
      </c>
      <c r="S101" s="26">
        <v>509</v>
      </c>
      <c r="T101" s="20">
        <f t="shared" si="28"/>
        <v>0</v>
      </c>
      <c r="U101" s="20">
        <f t="shared" si="29"/>
        <v>0</v>
      </c>
      <c r="V101" s="20">
        <f t="shared" si="30"/>
        <v>0</v>
      </c>
      <c r="W101" s="20">
        <f t="shared" si="22"/>
        <v>0</v>
      </c>
      <c r="X101" s="20">
        <f t="shared" si="23"/>
        <v>0</v>
      </c>
      <c r="Y101" s="20">
        <f t="shared" si="24"/>
        <v>0</v>
      </c>
      <c r="Z101" s="20">
        <f t="shared" si="25"/>
        <v>0</v>
      </c>
      <c r="AA101" s="20">
        <f t="shared" si="26"/>
        <v>0</v>
      </c>
      <c r="AB101" s="20">
        <f t="shared" si="27"/>
        <v>0</v>
      </c>
      <c r="AC101" s="17" t="str">
        <f t="shared" si="21"/>
        <v>Ok</v>
      </c>
    </row>
    <row r="102" spans="1:29" x14ac:dyDescent="0.3">
      <c r="A102" s="17" t="s">
        <v>383</v>
      </c>
      <c r="B102" s="20">
        <v>0</v>
      </c>
      <c r="C102" s="20">
        <v>70</v>
      </c>
      <c r="D102" s="20">
        <v>0</v>
      </c>
      <c r="E102" s="20">
        <v>105</v>
      </c>
      <c r="F102" s="20">
        <v>0</v>
      </c>
      <c r="G102" s="20">
        <v>0</v>
      </c>
      <c r="H102" s="20">
        <v>0</v>
      </c>
      <c r="I102" s="20">
        <v>0</v>
      </c>
      <c r="J102" s="26">
        <v>-35</v>
      </c>
      <c r="K102" s="27">
        <v>0</v>
      </c>
      <c r="L102" s="20">
        <v>70</v>
      </c>
      <c r="M102" s="20">
        <v>0</v>
      </c>
      <c r="N102" s="20">
        <v>105</v>
      </c>
      <c r="O102" s="20">
        <v>0</v>
      </c>
      <c r="P102" s="20">
        <v>0</v>
      </c>
      <c r="Q102" s="20">
        <v>0</v>
      </c>
      <c r="R102" s="20">
        <v>0</v>
      </c>
      <c r="S102" s="26">
        <v>-35</v>
      </c>
      <c r="T102" s="20">
        <f t="shared" si="28"/>
        <v>0</v>
      </c>
      <c r="U102" s="20">
        <f t="shared" si="29"/>
        <v>0</v>
      </c>
      <c r="V102" s="20">
        <f t="shared" si="30"/>
        <v>0</v>
      </c>
      <c r="W102" s="20">
        <f t="shared" si="22"/>
        <v>0</v>
      </c>
      <c r="X102" s="20">
        <f t="shared" si="23"/>
        <v>0</v>
      </c>
      <c r="Y102" s="20">
        <f t="shared" si="24"/>
        <v>0</v>
      </c>
      <c r="Z102" s="20">
        <f t="shared" si="25"/>
        <v>0</v>
      </c>
      <c r="AA102" s="20">
        <f t="shared" si="26"/>
        <v>0</v>
      </c>
      <c r="AB102" s="20">
        <f t="shared" si="27"/>
        <v>0</v>
      </c>
      <c r="AC102" s="17" t="str">
        <f t="shared" si="21"/>
        <v>Ok</v>
      </c>
    </row>
    <row r="103" spans="1:29" x14ac:dyDescent="0.3">
      <c r="A103" s="17" t="s">
        <v>294</v>
      </c>
      <c r="B103" s="20">
        <v>295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295</v>
      </c>
      <c r="K103" s="27">
        <v>295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295</v>
      </c>
      <c r="T103" s="20">
        <f t="shared" si="28"/>
        <v>0</v>
      </c>
      <c r="U103" s="20">
        <f t="shared" si="29"/>
        <v>0</v>
      </c>
      <c r="V103" s="20">
        <f t="shared" si="30"/>
        <v>0</v>
      </c>
      <c r="W103" s="20">
        <f t="shared" si="22"/>
        <v>0</v>
      </c>
      <c r="X103" s="20">
        <f t="shared" si="23"/>
        <v>0</v>
      </c>
      <c r="Y103" s="20">
        <f t="shared" si="24"/>
        <v>0</v>
      </c>
      <c r="Z103" s="20">
        <f t="shared" si="25"/>
        <v>0</v>
      </c>
      <c r="AA103" s="20">
        <f t="shared" si="26"/>
        <v>0</v>
      </c>
      <c r="AB103" s="20">
        <f t="shared" si="27"/>
        <v>0</v>
      </c>
      <c r="AC103" s="17" t="str">
        <f t="shared" si="21"/>
        <v>Ok</v>
      </c>
    </row>
    <row r="104" spans="1:29" x14ac:dyDescent="0.3">
      <c r="A104" s="17" t="s">
        <v>367</v>
      </c>
      <c r="B104" s="20">
        <v>115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115</v>
      </c>
      <c r="K104" s="27">
        <v>115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115</v>
      </c>
      <c r="T104" s="20">
        <f t="shared" si="28"/>
        <v>0</v>
      </c>
      <c r="U104" s="20">
        <f t="shared" si="29"/>
        <v>0</v>
      </c>
      <c r="V104" s="20">
        <f t="shared" si="30"/>
        <v>0</v>
      </c>
      <c r="W104" s="20">
        <f t="shared" si="22"/>
        <v>0</v>
      </c>
      <c r="X104" s="20">
        <f t="shared" si="23"/>
        <v>0</v>
      </c>
      <c r="Y104" s="20">
        <f t="shared" si="24"/>
        <v>0</v>
      </c>
      <c r="Z104" s="20">
        <f t="shared" si="25"/>
        <v>0</v>
      </c>
      <c r="AA104" s="20">
        <f t="shared" si="26"/>
        <v>0</v>
      </c>
      <c r="AB104" s="20">
        <f t="shared" si="27"/>
        <v>0</v>
      </c>
      <c r="AC104" s="17" t="str">
        <f t="shared" si="21"/>
        <v>Ok</v>
      </c>
    </row>
    <row r="105" spans="1:29" x14ac:dyDescent="0.3">
      <c r="A105" s="17" t="s">
        <v>366</v>
      </c>
      <c r="B105" s="20">
        <v>-220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-220</v>
      </c>
      <c r="K105" s="27">
        <v>-220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-220</v>
      </c>
      <c r="T105" s="20">
        <f t="shared" si="28"/>
        <v>0</v>
      </c>
      <c r="U105" s="20">
        <f t="shared" si="29"/>
        <v>0</v>
      </c>
      <c r="V105" s="20">
        <f t="shared" si="30"/>
        <v>0</v>
      </c>
      <c r="W105" s="20">
        <f t="shared" si="22"/>
        <v>0</v>
      </c>
      <c r="X105" s="20">
        <f t="shared" si="23"/>
        <v>0</v>
      </c>
      <c r="Y105" s="20">
        <f t="shared" si="24"/>
        <v>0</v>
      </c>
      <c r="Z105" s="20">
        <f t="shared" si="25"/>
        <v>0</v>
      </c>
      <c r="AA105" s="20">
        <f t="shared" si="26"/>
        <v>0</v>
      </c>
      <c r="AB105" s="20">
        <f t="shared" si="27"/>
        <v>0</v>
      </c>
      <c r="AC105" s="17" t="str">
        <f t="shared" si="21"/>
        <v>Ok</v>
      </c>
    </row>
    <row r="106" spans="1:29" x14ac:dyDescent="0.3">
      <c r="A106" s="17" t="s">
        <v>365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28"/>
        <v>0</v>
      </c>
      <c r="U106" s="20">
        <f t="shared" si="29"/>
        <v>0</v>
      </c>
      <c r="V106" s="20">
        <f t="shared" si="30"/>
        <v>0</v>
      </c>
      <c r="W106" s="20">
        <f t="shared" si="22"/>
        <v>0</v>
      </c>
      <c r="X106" s="20">
        <f t="shared" si="23"/>
        <v>0</v>
      </c>
      <c r="Y106" s="20">
        <f t="shared" si="24"/>
        <v>0</v>
      </c>
      <c r="Z106" s="20">
        <f t="shared" si="25"/>
        <v>0</v>
      </c>
      <c r="AA106" s="20">
        <f t="shared" si="26"/>
        <v>0</v>
      </c>
      <c r="AB106" s="20">
        <f t="shared" si="27"/>
        <v>0</v>
      </c>
      <c r="AC106" s="17" t="str">
        <f t="shared" si="21"/>
        <v>Ok</v>
      </c>
    </row>
    <row r="107" spans="1:29" x14ac:dyDescent="0.3">
      <c r="A107" s="17" t="s">
        <v>364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28"/>
        <v>0</v>
      </c>
      <c r="U107" s="20">
        <f t="shared" si="29"/>
        <v>0</v>
      </c>
      <c r="V107" s="20">
        <f t="shared" si="30"/>
        <v>0</v>
      </c>
      <c r="W107" s="20">
        <f t="shared" si="22"/>
        <v>0</v>
      </c>
      <c r="X107" s="20">
        <f t="shared" si="23"/>
        <v>0</v>
      </c>
      <c r="Y107" s="20">
        <f t="shared" si="24"/>
        <v>0</v>
      </c>
      <c r="Z107" s="20">
        <f t="shared" si="25"/>
        <v>0</v>
      </c>
      <c r="AA107" s="20">
        <f t="shared" si="26"/>
        <v>0</v>
      </c>
      <c r="AB107" s="20">
        <f t="shared" si="27"/>
        <v>0</v>
      </c>
      <c r="AC107" s="17" t="str">
        <f t="shared" si="21"/>
        <v>Ok</v>
      </c>
    </row>
    <row r="108" spans="1:29" ht="15" thickBot="1" x14ac:dyDescent="0.35">
      <c r="A108" s="17" t="s">
        <v>271</v>
      </c>
      <c r="B108" s="20">
        <v>107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107</v>
      </c>
      <c r="K108" s="27">
        <v>107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107</v>
      </c>
      <c r="T108" s="20">
        <f t="shared" si="28"/>
        <v>0</v>
      </c>
      <c r="U108" s="20">
        <f t="shared" si="29"/>
        <v>0</v>
      </c>
      <c r="V108" s="20">
        <f t="shared" si="30"/>
        <v>0</v>
      </c>
      <c r="W108" s="20">
        <f t="shared" si="22"/>
        <v>0</v>
      </c>
      <c r="X108" s="20">
        <f t="shared" si="23"/>
        <v>0</v>
      </c>
      <c r="Y108" s="20">
        <f t="shared" si="24"/>
        <v>0</v>
      </c>
      <c r="Z108" s="20">
        <f t="shared" si="25"/>
        <v>0</v>
      </c>
      <c r="AA108" s="20">
        <f t="shared" si="26"/>
        <v>0</v>
      </c>
      <c r="AB108" s="20">
        <f t="shared" si="27"/>
        <v>0</v>
      </c>
      <c r="AC108" s="17" t="str">
        <f t="shared" si="21"/>
        <v>Ok</v>
      </c>
    </row>
    <row r="109" spans="1:29" s="37" customFormat="1" ht="16.2" thickBot="1" x14ac:dyDescent="0.35">
      <c r="A109" s="32" t="s">
        <v>19</v>
      </c>
      <c r="B109" s="33">
        <f t="shared" ref="B109:AB109" si="31">SUM(B4:B108)</f>
        <v>4809</v>
      </c>
      <c r="C109" s="33">
        <f t="shared" si="31"/>
        <v>5870</v>
      </c>
      <c r="D109" s="33">
        <f t="shared" si="31"/>
        <v>0</v>
      </c>
      <c r="E109" s="33">
        <f t="shared" si="31"/>
        <v>2306</v>
      </c>
      <c r="F109" s="33">
        <f t="shared" si="31"/>
        <v>0</v>
      </c>
      <c r="G109" s="33">
        <f t="shared" si="31"/>
        <v>0</v>
      </c>
      <c r="H109" s="33">
        <f t="shared" si="31"/>
        <v>0</v>
      </c>
      <c r="I109" s="33">
        <f t="shared" si="31"/>
        <v>0</v>
      </c>
      <c r="J109" s="34">
        <f t="shared" si="31"/>
        <v>8373</v>
      </c>
      <c r="K109" s="35">
        <f t="shared" si="31"/>
        <v>4809</v>
      </c>
      <c r="L109" s="33">
        <f t="shared" si="31"/>
        <v>5870</v>
      </c>
      <c r="M109" s="33">
        <f t="shared" si="31"/>
        <v>0</v>
      </c>
      <c r="N109" s="33">
        <f t="shared" si="31"/>
        <v>2306</v>
      </c>
      <c r="O109" s="33">
        <f t="shared" si="31"/>
        <v>0</v>
      </c>
      <c r="P109" s="33">
        <f t="shared" si="31"/>
        <v>0</v>
      </c>
      <c r="Q109" s="33">
        <f t="shared" si="31"/>
        <v>0</v>
      </c>
      <c r="R109" s="33">
        <f t="shared" si="31"/>
        <v>0</v>
      </c>
      <c r="S109" s="34">
        <f t="shared" si="31"/>
        <v>8373</v>
      </c>
      <c r="T109" s="33">
        <f t="shared" si="31"/>
        <v>0</v>
      </c>
      <c r="U109" s="33">
        <f t="shared" si="31"/>
        <v>0</v>
      </c>
      <c r="V109" s="33">
        <f t="shared" si="31"/>
        <v>0</v>
      </c>
      <c r="W109" s="33">
        <f t="shared" si="31"/>
        <v>0</v>
      </c>
      <c r="X109" s="33">
        <f t="shared" si="31"/>
        <v>0</v>
      </c>
      <c r="Y109" s="33">
        <f t="shared" si="31"/>
        <v>0</v>
      </c>
      <c r="Z109" s="33">
        <f t="shared" si="31"/>
        <v>0</v>
      </c>
      <c r="AA109" s="33">
        <f t="shared" si="31"/>
        <v>0</v>
      </c>
      <c r="AB109" s="34">
        <f t="shared" si="31"/>
        <v>0</v>
      </c>
      <c r="AC109" s="36"/>
    </row>
  </sheetData>
  <mergeCells count="3">
    <mergeCell ref="B1:J1"/>
    <mergeCell ref="K1:S1"/>
    <mergeCell ref="T1:AB1"/>
  </mergeCells>
  <conditionalFormatting sqref="A101">
    <cfRule type="duplicateValues" dxfId="13" priority="12"/>
  </conditionalFormatting>
  <conditionalFormatting sqref="A72:A84">
    <cfRule type="duplicateValues" dxfId="12" priority="9"/>
  </conditionalFormatting>
  <conditionalFormatting sqref="A59:A71">
    <cfRule type="duplicateValues" dxfId="11" priority="8"/>
  </conditionalFormatting>
  <conditionalFormatting sqref="A46:A58">
    <cfRule type="duplicateValues" dxfId="10" priority="7"/>
  </conditionalFormatting>
  <conditionalFormatting sqref="A33:A45">
    <cfRule type="duplicateValues" dxfId="9" priority="6"/>
  </conditionalFormatting>
  <conditionalFormatting sqref="A20:A32">
    <cfRule type="duplicateValues" dxfId="8" priority="5"/>
  </conditionalFormatting>
  <conditionalFormatting sqref="A86:A97">
    <cfRule type="duplicateValues" dxfId="7" priority="4"/>
  </conditionalFormatting>
  <conditionalFormatting sqref="A5">
    <cfRule type="duplicateValues" dxfId="6" priority="3"/>
  </conditionalFormatting>
  <conditionalFormatting sqref="A9:A18">
    <cfRule type="duplicateValues" dxfId="5" priority="2"/>
  </conditionalFormatting>
  <conditionalFormatting sqref="A4">
    <cfRule type="duplicateValues" dxfId="4" priority="13"/>
  </conditionalFormatting>
  <conditionalFormatting sqref="A109:A1048576 A1:A3">
    <cfRule type="duplicateValues" dxfId="3" priority="33"/>
  </conditionalFormatting>
  <conditionalFormatting sqref="A85 A98:A100 A19">
    <cfRule type="duplicateValues" dxfId="2" priority="39"/>
  </conditionalFormatting>
  <conditionalFormatting sqref="A6:A8">
    <cfRule type="duplicateValues" dxfId="1" priority="1"/>
  </conditionalFormatting>
  <conditionalFormatting sqref="A102:A108">
    <cfRule type="duplicateValues" dxfId="0" priority="4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2021-06-29T10:49:00Z</dcterms:modified>
</cp:coreProperties>
</file>